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bud.sharepoint.com/Onderzoekers2/5_O. Wonen en energie/Financieringslasttabellen hypotheken/2026/rapportages/5. DEF/"/>
    </mc:Choice>
  </mc:AlternateContent>
  <xr:revisionPtr revIDLastSave="5" documentId="8_{31AE9F6C-9717-4451-92C8-0F5F503F75C2}" xr6:coauthVersionLast="47" xr6:coauthVersionMax="47" xr10:uidLastSave="{066094E8-942C-44FB-8D7A-F614A891676A}"/>
  <bookViews>
    <workbookView xWindow="28680" yWindow="-120" windowWidth="29040" windowHeight="15720" xr2:uid="{00000000-000D-0000-FFFF-FFFF00000000}"/>
  </bookViews>
  <sheets>
    <sheet name="toelichting" sheetId="1" r:id="rId1"/>
    <sheet name="nietAOW" sheetId="2" r:id="rId2"/>
    <sheet name="welAOW" sheetId="6" r:id="rId3"/>
    <sheet name="box3 nietAOW" sheetId="7" r:id="rId4"/>
    <sheet name="box3 welAOW" sheetId="8" r:id="rId5"/>
    <sheet name="overige parameters" sheetId="5" r:id="rId6"/>
    <sheet name="onderhoud en energie" sheetId="9" r:id="rId7"/>
  </sheets>
  <definedNames>
    <definedName name="_xlnm.Print_Area" localSheetId="3">'box3 nietAOW'!$A$1:$AO$101</definedName>
    <definedName name="_xlnm.Print_Area" localSheetId="4">'box3 welAOW'!$A$1:$AO$87</definedName>
    <definedName name="_xlnm.Print_Area" localSheetId="1">nietAOW!$A$1:$AO$101</definedName>
    <definedName name="_xlnm.Print_Area" localSheetId="5">'overige parameters'!$B$2:$G$42</definedName>
    <definedName name="_xlnm.Print_Area" localSheetId="0">toelichting!$A$1:$D$45</definedName>
    <definedName name="_xlnm.Print_Area" localSheetId="2">welAOW!$A$1:$AO$87</definedName>
    <definedName name="rente_per_maand" localSheetId="4">toelichting!#REF!</definedName>
    <definedName name="rente_per_maand">toelichting!#REF!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1" l="1"/>
  <c r="B41" i="1"/>
  <c r="B45" i="1"/>
  <c r="D23" i="1"/>
  <c r="B44" i="1"/>
  <c r="B42" i="1" l="1"/>
  <c r="AD87" i="7"/>
  <c r="AE87" i="7"/>
  <c r="AF87" i="7"/>
  <c r="AG87" i="7"/>
  <c r="AH87" i="7"/>
  <c r="AI87" i="7"/>
  <c r="AJ87" i="7"/>
  <c r="AK87" i="7"/>
  <c r="AL87" i="7"/>
  <c r="AM87" i="7"/>
  <c r="AN87" i="7"/>
  <c r="AO87" i="7"/>
  <c r="AD88" i="7"/>
  <c r="AE88" i="7"/>
  <c r="AF88" i="7"/>
  <c r="AG88" i="7"/>
  <c r="AH88" i="7"/>
  <c r="AI88" i="7"/>
  <c r="AJ88" i="7"/>
  <c r="AK88" i="7"/>
  <c r="AL88" i="7"/>
  <c r="AM88" i="7"/>
  <c r="AN88" i="7"/>
  <c r="AO88" i="7"/>
  <c r="AD89" i="7"/>
  <c r="AE89" i="7"/>
  <c r="AF89" i="7"/>
  <c r="AG89" i="7"/>
  <c r="AH89" i="7"/>
  <c r="AI89" i="7"/>
  <c r="AJ89" i="7"/>
  <c r="AK89" i="7"/>
  <c r="AL89" i="7"/>
  <c r="AM89" i="7"/>
  <c r="AN89" i="7"/>
  <c r="AO89" i="7"/>
  <c r="AD90" i="7"/>
  <c r="AE90" i="7"/>
  <c r="AF90" i="7"/>
  <c r="AG90" i="7"/>
  <c r="AH90" i="7"/>
  <c r="AI90" i="7"/>
  <c r="AJ90" i="7"/>
  <c r="AK90" i="7"/>
  <c r="AL90" i="7"/>
  <c r="AM90" i="7"/>
  <c r="AN90" i="7"/>
  <c r="AO90" i="7"/>
  <c r="AD91" i="7"/>
  <c r="AE91" i="7"/>
  <c r="AF91" i="7"/>
  <c r="AG91" i="7"/>
  <c r="AH91" i="7"/>
  <c r="AI91" i="7"/>
  <c r="AJ91" i="7"/>
  <c r="AK91" i="7"/>
  <c r="AL91" i="7"/>
  <c r="AM91" i="7"/>
  <c r="AN91" i="7"/>
  <c r="AO91" i="7"/>
  <c r="AD92" i="7"/>
  <c r="AE92" i="7"/>
  <c r="AF92" i="7"/>
  <c r="AG92" i="7"/>
  <c r="AH92" i="7"/>
  <c r="AI92" i="7"/>
  <c r="AJ92" i="7"/>
  <c r="AK92" i="7"/>
  <c r="AL92" i="7"/>
  <c r="AM92" i="7"/>
  <c r="AN92" i="7"/>
  <c r="AO92" i="7"/>
  <c r="AD93" i="7"/>
  <c r="AE93" i="7"/>
  <c r="AF93" i="7"/>
  <c r="AG93" i="7"/>
  <c r="AH93" i="7"/>
  <c r="AI93" i="7"/>
  <c r="AJ93" i="7"/>
  <c r="AK93" i="7"/>
  <c r="AL93" i="7"/>
  <c r="AM93" i="7"/>
  <c r="AN93" i="7"/>
  <c r="AO93" i="7"/>
  <c r="AD94" i="7"/>
  <c r="AE94" i="7"/>
  <c r="AF94" i="7"/>
  <c r="AG94" i="7"/>
  <c r="AH94" i="7"/>
  <c r="AI94" i="7"/>
  <c r="AJ94" i="7"/>
  <c r="AK94" i="7"/>
  <c r="AL94" i="7"/>
  <c r="AM94" i="7"/>
  <c r="AN94" i="7"/>
  <c r="AO94" i="7"/>
  <c r="AD95" i="7"/>
  <c r="AE95" i="7"/>
  <c r="AF95" i="7"/>
  <c r="AG95" i="7"/>
  <c r="AH95" i="7"/>
  <c r="AI95" i="7"/>
  <c r="AJ95" i="7"/>
  <c r="AK95" i="7"/>
  <c r="AL95" i="7"/>
  <c r="AM95" i="7"/>
  <c r="AN95" i="7"/>
  <c r="AO95" i="7"/>
  <c r="AD96" i="7"/>
  <c r="AE96" i="7"/>
  <c r="AF96" i="7"/>
  <c r="AG96" i="7"/>
  <c r="AH96" i="7"/>
  <c r="AI96" i="7"/>
  <c r="AJ96" i="7"/>
  <c r="AK96" i="7"/>
  <c r="AL96" i="7"/>
  <c r="AM96" i="7"/>
  <c r="AN96" i="7"/>
  <c r="AO96" i="7"/>
  <c r="AD97" i="7"/>
  <c r="AE97" i="7"/>
  <c r="AF97" i="7"/>
  <c r="AG97" i="7"/>
  <c r="AH97" i="7"/>
  <c r="AI97" i="7"/>
  <c r="AJ97" i="7"/>
  <c r="AK97" i="7"/>
  <c r="AL97" i="7"/>
  <c r="AM97" i="7"/>
  <c r="AN97" i="7"/>
  <c r="AO97" i="7"/>
  <c r="AD98" i="7"/>
  <c r="AE98" i="7"/>
  <c r="AF98" i="7"/>
  <c r="AG98" i="7"/>
  <c r="AH98" i="7"/>
  <c r="AI98" i="7"/>
  <c r="AJ98" i="7"/>
  <c r="AK98" i="7"/>
  <c r="AL98" i="7"/>
  <c r="AM98" i="7"/>
  <c r="AN98" i="7"/>
  <c r="AO98" i="7"/>
  <c r="AD99" i="7"/>
  <c r="AE99" i="7"/>
  <c r="AF99" i="7"/>
  <c r="AG99" i="7"/>
  <c r="AH99" i="7"/>
  <c r="AI99" i="7"/>
  <c r="AJ99" i="7"/>
  <c r="AK99" i="7"/>
  <c r="AL99" i="7"/>
  <c r="AM99" i="7"/>
  <c r="AN99" i="7"/>
  <c r="AO99" i="7"/>
  <c r="AD100" i="7"/>
  <c r="AE100" i="7"/>
  <c r="AF100" i="7"/>
  <c r="AG100" i="7"/>
  <c r="AH100" i="7"/>
  <c r="AI100" i="7"/>
  <c r="AJ100" i="7"/>
  <c r="AK100" i="7"/>
  <c r="AL100" i="7"/>
  <c r="AM100" i="7"/>
  <c r="AN100" i="7"/>
  <c r="AO100" i="7"/>
  <c r="AD101" i="7"/>
  <c r="AE101" i="7"/>
  <c r="AF101" i="7"/>
  <c r="AG101" i="7"/>
  <c r="AH101" i="7"/>
  <c r="AI101" i="7"/>
  <c r="AJ101" i="7"/>
  <c r="AK101" i="7"/>
  <c r="AL101" i="7"/>
  <c r="AM101" i="7"/>
  <c r="AN101" i="7"/>
  <c r="AO101" i="7"/>
  <c r="AK49" i="8" l="1"/>
  <c r="AI84" i="8"/>
  <c r="AD80" i="8"/>
  <c r="AD6" i="6" l="1"/>
  <c r="AE6" i="6"/>
  <c r="AF6" i="6"/>
  <c r="AG6" i="6"/>
  <c r="AH6" i="6"/>
  <c r="AI6" i="6"/>
  <c r="AJ6" i="6"/>
  <c r="AK6" i="6"/>
  <c r="AL6" i="6"/>
  <c r="AM6" i="6"/>
  <c r="AN6" i="6"/>
  <c r="AO6" i="6"/>
  <c r="AD7" i="6"/>
  <c r="AE7" i="6"/>
  <c r="AF7" i="6"/>
  <c r="AG7" i="6"/>
  <c r="AH7" i="6"/>
  <c r="AI7" i="6"/>
  <c r="AJ7" i="6"/>
  <c r="AK7" i="6"/>
  <c r="AL7" i="6"/>
  <c r="AM7" i="6"/>
  <c r="AN7" i="6"/>
  <c r="AO7" i="6"/>
  <c r="AD8" i="6"/>
  <c r="AE8" i="6"/>
  <c r="AF8" i="6"/>
  <c r="AG8" i="6"/>
  <c r="AH8" i="6"/>
  <c r="AI8" i="6"/>
  <c r="AJ8" i="6"/>
  <c r="AK8" i="6"/>
  <c r="AL8" i="6"/>
  <c r="AM8" i="6"/>
  <c r="AN8" i="6"/>
  <c r="AO8" i="6"/>
  <c r="AD9" i="6"/>
  <c r="AE9" i="6"/>
  <c r="AF9" i="6"/>
  <c r="AG9" i="6"/>
  <c r="AH9" i="6"/>
  <c r="AI9" i="6"/>
  <c r="AJ9" i="6"/>
  <c r="AK9" i="6"/>
  <c r="AL9" i="6"/>
  <c r="AM9" i="6"/>
  <c r="AN9" i="6"/>
  <c r="AO9" i="6"/>
  <c r="AD10" i="6"/>
  <c r="AE10" i="6"/>
  <c r="AF10" i="6"/>
  <c r="AG10" i="6"/>
  <c r="AH10" i="6"/>
  <c r="AI10" i="6"/>
  <c r="AJ10" i="6"/>
  <c r="AK10" i="6"/>
  <c r="AL10" i="6"/>
  <c r="AM10" i="6"/>
  <c r="AN10" i="6"/>
  <c r="AO10" i="6"/>
  <c r="AD11" i="6"/>
  <c r="AE11" i="6"/>
  <c r="AF11" i="6"/>
  <c r="AG11" i="6"/>
  <c r="AH11" i="6"/>
  <c r="AI11" i="6"/>
  <c r="AJ11" i="6"/>
  <c r="AK11" i="6"/>
  <c r="AL11" i="6"/>
  <c r="AM11" i="6"/>
  <c r="AN11" i="6"/>
  <c r="AO11" i="6"/>
  <c r="AD12" i="6"/>
  <c r="AE12" i="6"/>
  <c r="AF12" i="6"/>
  <c r="AG12" i="6"/>
  <c r="AH12" i="6"/>
  <c r="AI12" i="6"/>
  <c r="AJ12" i="6"/>
  <c r="AK12" i="6"/>
  <c r="AL12" i="6"/>
  <c r="AM12" i="6"/>
  <c r="AN12" i="6"/>
  <c r="AO12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D14" i="6"/>
  <c r="AE14" i="6"/>
  <c r="AF14" i="6"/>
  <c r="AG14" i="6"/>
  <c r="AH14" i="6"/>
  <c r="AI14" i="6"/>
  <c r="AJ14" i="6"/>
  <c r="AK14" i="6"/>
  <c r="AL14" i="6"/>
  <c r="AM14" i="6"/>
  <c r="AN14" i="6"/>
  <c r="AO14" i="6"/>
  <c r="AD15" i="6"/>
  <c r="AE15" i="6"/>
  <c r="AF15" i="6"/>
  <c r="AG15" i="6"/>
  <c r="AH15" i="6"/>
  <c r="AI15" i="6"/>
  <c r="AJ15" i="6"/>
  <c r="AK15" i="6"/>
  <c r="AL15" i="6"/>
  <c r="AM15" i="6"/>
  <c r="AN15" i="6"/>
  <c r="AO15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D18" i="6"/>
  <c r="AE18" i="6"/>
  <c r="AF18" i="6"/>
  <c r="AG18" i="6"/>
  <c r="AH18" i="6"/>
  <c r="AI18" i="6"/>
  <c r="AJ18" i="6"/>
  <c r="AK18" i="6"/>
  <c r="AL18" i="6"/>
  <c r="AM18" i="6"/>
  <c r="AN18" i="6"/>
  <c r="AO18" i="6"/>
  <c r="AD19" i="6"/>
  <c r="AE19" i="6"/>
  <c r="AF19" i="6"/>
  <c r="AG19" i="6"/>
  <c r="AH19" i="6"/>
  <c r="AI19" i="6"/>
  <c r="AJ19" i="6"/>
  <c r="AK19" i="6"/>
  <c r="AL19" i="6"/>
  <c r="AM19" i="6"/>
  <c r="AN19" i="6"/>
  <c r="AO19" i="6"/>
  <c r="AD20" i="6"/>
  <c r="AE20" i="6"/>
  <c r="AF20" i="6"/>
  <c r="AG20" i="6"/>
  <c r="AH20" i="6"/>
  <c r="AI20" i="6"/>
  <c r="AJ20" i="6"/>
  <c r="AK20" i="6"/>
  <c r="AL20" i="6"/>
  <c r="AM20" i="6"/>
  <c r="AN20" i="6"/>
  <c r="AO20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D22" i="6"/>
  <c r="AE22" i="6"/>
  <c r="AF22" i="6"/>
  <c r="AG22" i="6"/>
  <c r="AH22" i="6"/>
  <c r="AI22" i="6"/>
  <c r="AJ22" i="6"/>
  <c r="AK22" i="6"/>
  <c r="AL22" i="6"/>
  <c r="AM22" i="6"/>
  <c r="AN22" i="6"/>
  <c r="AO22" i="6"/>
  <c r="AD23" i="6"/>
  <c r="AE23" i="6"/>
  <c r="AF23" i="6"/>
  <c r="AG23" i="6"/>
  <c r="AH23" i="6"/>
  <c r="AI23" i="6"/>
  <c r="AJ23" i="6"/>
  <c r="AK23" i="6"/>
  <c r="AL23" i="6"/>
  <c r="AM23" i="6"/>
  <c r="AN23" i="6"/>
  <c r="AO23" i="6"/>
  <c r="AD24" i="6"/>
  <c r="AE24" i="6"/>
  <c r="AF24" i="6"/>
  <c r="AG24" i="6"/>
  <c r="AH24" i="6"/>
  <c r="AI24" i="6"/>
  <c r="AJ24" i="6"/>
  <c r="AK24" i="6"/>
  <c r="AL24" i="6"/>
  <c r="AM24" i="6"/>
  <c r="AN24" i="6"/>
  <c r="AO24" i="6"/>
  <c r="AD25" i="6"/>
  <c r="AE25" i="6"/>
  <c r="AF25" i="6"/>
  <c r="AG25" i="6"/>
  <c r="AH25" i="6"/>
  <c r="AI25" i="6"/>
  <c r="AJ25" i="6"/>
  <c r="AK25" i="6"/>
  <c r="AL25" i="6"/>
  <c r="AM25" i="6"/>
  <c r="AN25" i="6"/>
  <c r="AO25" i="6"/>
  <c r="AD26" i="6"/>
  <c r="AE26" i="6"/>
  <c r="AF26" i="6"/>
  <c r="AG26" i="6"/>
  <c r="AH26" i="6"/>
  <c r="AI26" i="6"/>
  <c r="AJ26" i="6"/>
  <c r="AK26" i="6"/>
  <c r="AL26" i="6"/>
  <c r="AM26" i="6"/>
  <c r="AN26" i="6"/>
  <c r="AO26" i="6"/>
  <c r="AD27" i="6"/>
  <c r="AE27" i="6"/>
  <c r="AF27" i="6"/>
  <c r="AG27" i="6"/>
  <c r="AH27" i="6"/>
  <c r="AI27" i="6"/>
  <c r="AJ27" i="6"/>
  <c r="AK27" i="6"/>
  <c r="AL27" i="6"/>
  <c r="AM27" i="6"/>
  <c r="AN27" i="6"/>
  <c r="AO27" i="6"/>
  <c r="AD28" i="6"/>
  <c r="AE28" i="6"/>
  <c r="AF28" i="6"/>
  <c r="AG28" i="6"/>
  <c r="AH28" i="6"/>
  <c r="AI28" i="6"/>
  <c r="AJ28" i="6"/>
  <c r="AK28" i="6"/>
  <c r="AL28" i="6"/>
  <c r="AM28" i="6"/>
  <c r="AN28" i="6"/>
  <c r="AO28" i="6"/>
  <c r="AD29" i="6"/>
  <c r="AE29" i="6"/>
  <c r="AF29" i="6"/>
  <c r="AG29" i="6"/>
  <c r="AH29" i="6"/>
  <c r="AI29" i="6"/>
  <c r="AJ29" i="6"/>
  <c r="AK29" i="6"/>
  <c r="AL29" i="6"/>
  <c r="AM29" i="6"/>
  <c r="AN29" i="6"/>
  <c r="AO29" i="6"/>
  <c r="AD30" i="6"/>
  <c r="AE30" i="6"/>
  <c r="AF30" i="6"/>
  <c r="AG30" i="6"/>
  <c r="AH30" i="6"/>
  <c r="AI30" i="6"/>
  <c r="AJ30" i="6"/>
  <c r="AK30" i="6"/>
  <c r="AL30" i="6"/>
  <c r="AM30" i="6"/>
  <c r="AN30" i="6"/>
  <c r="AO30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D32" i="6"/>
  <c r="AE32" i="6"/>
  <c r="AF32" i="6"/>
  <c r="AG32" i="6"/>
  <c r="AH32" i="6"/>
  <c r="AI32" i="6"/>
  <c r="AJ32" i="6"/>
  <c r="AK32" i="6"/>
  <c r="AL32" i="6"/>
  <c r="AM32" i="6"/>
  <c r="AN32" i="6"/>
  <c r="AO32" i="6"/>
  <c r="AD33" i="6"/>
  <c r="AE33" i="6"/>
  <c r="AF33" i="6"/>
  <c r="AG33" i="6"/>
  <c r="AH33" i="6"/>
  <c r="AI33" i="6"/>
  <c r="AJ33" i="6"/>
  <c r="AK33" i="6"/>
  <c r="AL33" i="6"/>
  <c r="AM33" i="6"/>
  <c r="AN33" i="6"/>
  <c r="AO33" i="6"/>
  <c r="AD34" i="6"/>
  <c r="AE34" i="6"/>
  <c r="AF34" i="6"/>
  <c r="AG34" i="6"/>
  <c r="AH34" i="6"/>
  <c r="AI34" i="6"/>
  <c r="AJ34" i="6"/>
  <c r="AK34" i="6"/>
  <c r="AL34" i="6"/>
  <c r="AM34" i="6"/>
  <c r="AN34" i="6"/>
  <c r="AO34" i="6"/>
  <c r="AD35" i="6"/>
  <c r="AE35" i="6"/>
  <c r="AF35" i="6"/>
  <c r="AG35" i="6"/>
  <c r="AH35" i="6"/>
  <c r="AI35" i="6"/>
  <c r="AJ35" i="6"/>
  <c r="AK35" i="6"/>
  <c r="AL35" i="6"/>
  <c r="AM35" i="6"/>
  <c r="AN35" i="6"/>
  <c r="AO35" i="6"/>
  <c r="AD36" i="6"/>
  <c r="AE36" i="6"/>
  <c r="AF36" i="6"/>
  <c r="AG36" i="6"/>
  <c r="AH36" i="6"/>
  <c r="AI36" i="6"/>
  <c r="AJ36" i="6"/>
  <c r="AK36" i="6"/>
  <c r="AL36" i="6"/>
  <c r="AM36" i="6"/>
  <c r="AN36" i="6"/>
  <c r="AO36" i="6"/>
  <c r="AD37" i="6"/>
  <c r="AE37" i="6"/>
  <c r="AF37" i="6"/>
  <c r="AG37" i="6"/>
  <c r="AH37" i="6"/>
  <c r="AI37" i="6"/>
  <c r="AJ37" i="6"/>
  <c r="AK37" i="6"/>
  <c r="AL37" i="6"/>
  <c r="AM37" i="6"/>
  <c r="AN37" i="6"/>
  <c r="AO37" i="6"/>
  <c r="AD38" i="6"/>
  <c r="AE38" i="6"/>
  <c r="AF38" i="6"/>
  <c r="AG38" i="6"/>
  <c r="AH38" i="6"/>
  <c r="AI38" i="6"/>
  <c r="AJ38" i="6"/>
  <c r="AK38" i="6"/>
  <c r="AL38" i="6"/>
  <c r="AM38" i="6"/>
  <c r="AN38" i="6"/>
  <c r="AO38" i="6"/>
  <c r="AD39" i="6"/>
  <c r="AE39" i="6"/>
  <c r="AF39" i="6"/>
  <c r="AG39" i="6"/>
  <c r="AH39" i="6"/>
  <c r="AI39" i="6"/>
  <c r="AJ39" i="6"/>
  <c r="AK39" i="6"/>
  <c r="AL39" i="6"/>
  <c r="AM39" i="6"/>
  <c r="AN39" i="6"/>
  <c r="AO39" i="6"/>
  <c r="AD40" i="6"/>
  <c r="AE40" i="6"/>
  <c r="AF40" i="6"/>
  <c r="AG40" i="6"/>
  <c r="AH40" i="6"/>
  <c r="AI40" i="6"/>
  <c r="AJ40" i="6"/>
  <c r="AK40" i="6"/>
  <c r="AL40" i="6"/>
  <c r="AM40" i="6"/>
  <c r="AN40" i="6"/>
  <c r="AO40" i="6"/>
  <c r="AD41" i="6"/>
  <c r="AE41" i="6"/>
  <c r="AF41" i="6"/>
  <c r="AG41" i="6"/>
  <c r="AH41" i="6"/>
  <c r="AI41" i="6"/>
  <c r="AJ41" i="6"/>
  <c r="AK41" i="6"/>
  <c r="AL41" i="6"/>
  <c r="AM41" i="6"/>
  <c r="AN41" i="6"/>
  <c r="AO41" i="6"/>
  <c r="AD42" i="6"/>
  <c r="AE42" i="6"/>
  <c r="AF42" i="6"/>
  <c r="AG42" i="6"/>
  <c r="AH42" i="6"/>
  <c r="AI42" i="6"/>
  <c r="AJ42" i="6"/>
  <c r="AK42" i="6"/>
  <c r="AL42" i="6"/>
  <c r="AM42" i="6"/>
  <c r="AN42" i="6"/>
  <c r="AO42" i="6"/>
  <c r="AD43" i="6"/>
  <c r="AE43" i="6"/>
  <c r="AF43" i="6"/>
  <c r="AG43" i="6"/>
  <c r="AH43" i="6"/>
  <c r="AI43" i="6"/>
  <c r="AJ43" i="6"/>
  <c r="AK43" i="6"/>
  <c r="AL43" i="6"/>
  <c r="AM43" i="6"/>
  <c r="AN43" i="6"/>
  <c r="AO43" i="6"/>
  <c r="AD44" i="6"/>
  <c r="AE44" i="6"/>
  <c r="AF44" i="6"/>
  <c r="AG44" i="6"/>
  <c r="AH44" i="6"/>
  <c r="AI44" i="6"/>
  <c r="AJ44" i="6"/>
  <c r="AK44" i="6"/>
  <c r="AL44" i="6"/>
  <c r="AM44" i="6"/>
  <c r="AN44" i="6"/>
  <c r="AO44" i="6"/>
  <c r="AD45" i="6"/>
  <c r="AE45" i="6"/>
  <c r="AF45" i="6"/>
  <c r="AG45" i="6"/>
  <c r="AH45" i="6"/>
  <c r="AI45" i="6"/>
  <c r="AJ45" i="6"/>
  <c r="AK45" i="6"/>
  <c r="AL45" i="6"/>
  <c r="AM45" i="6"/>
  <c r="AN45" i="6"/>
  <c r="AO45" i="6"/>
  <c r="AD46" i="6"/>
  <c r="AE46" i="6"/>
  <c r="AF46" i="6"/>
  <c r="AG46" i="6"/>
  <c r="AH46" i="6"/>
  <c r="AI46" i="6"/>
  <c r="AJ46" i="6"/>
  <c r="AK46" i="6"/>
  <c r="AL46" i="6"/>
  <c r="AM46" i="6"/>
  <c r="AN46" i="6"/>
  <c r="AO46" i="6"/>
  <c r="AD47" i="6"/>
  <c r="AE47" i="6"/>
  <c r="AF47" i="6"/>
  <c r="AG47" i="6"/>
  <c r="AH47" i="6"/>
  <c r="AI47" i="6"/>
  <c r="AJ47" i="6"/>
  <c r="AK47" i="6"/>
  <c r="AL47" i="6"/>
  <c r="AM47" i="6"/>
  <c r="AN47" i="6"/>
  <c r="AO47" i="6"/>
  <c r="AD48" i="6"/>
  <c r="AE48" i="6"/>
  <c r="AF48" i="6"/>
  <c r="AG48" i="6"/>
  <c r="AH48" i="6"/>
  <c r="AI48" i="6"/>
  <c r="AJ48" i="6"/>
  <c r="AK48" i="6"/>
  <c r="AL48" i="6"/>
  <c r="AM48" i="6"/>
  <c r="AN48" i="6"/>
  <c r="AO48" i="6"/>
  <c r="AD49" i="6"/>
  <c r="AE49" i="6"/>
  <c r="AF49" i="6"/>
  <c r="AG49" i="6"/>
  <c r="AH49" i="6"/>
  <c r="AI49" i="6"/>
  <c r="AJ49" i="6"/>
  <c r="AK49" i="6"/>
  <c r="AL49" i="6"/>
  <c r="AM49" i="6"/>
  <c r="AN49" i="6"/>
  <c r="AO49" i="6"/>
  <c r="AD50" i="6"/>
  <c r="AE50" i="6"/>
  <c r="AF50" i="6"/>
  <c r="AG50" i="6"/>
  <c r="AH50" i="6"/>
  <c r="AI50" i="6"/>
  <c r="AJ50" i="6"/>
  <c r="AK50" i="6"/>
  <c r="AL50" i="6"/>
  <c r="AM50" i="6"/>
  <c r="AN50" i="6"/>
  <c r="AO50" i="6"/>
  <c r="AD51" i="6"/>
  <c r="AE51" i="6"/>
  <c r="AF51" i="6"/>
  <c r="AG51" i="6"/>
  <c r="AH51" i="6"/>
  <c r="AI51" i="6"/>
  <c r="AJ51" i="6"/>
  <c r="AK51" i="6"/>
  <c r="AL51" i="6"/>
  <c r="AM51" i="6"/>
  <c r="AN51" i="6"/>
  <c r="AO51" i="6"/>
  <c r="AD52" i="6"/>
  <c r="AE52" i="6"/>
  <c r="AF52" i="6"/>
  <c r="AG52" i="6"/>
  <c r="AH52" i="6"/>
  <c r="AI52" i="6"/>
  <c r="AJ52" i="6"/>
  <c r="AK52" i="6"/>
  <c r="AL52" i="6"/>
  <c r="AM52" i="6"/>
  <c r="AN52" i="6"/>
  <c r="AO52" i="6"/>
  <c r="AD53" i="6"/>
  <c r="AE53" i="6"/>
  <c r="AF53" i="6"/>
  <c r="AG53" i="6"/>
  <c r="AH53" i="6"/>
  <c r="AI53" i="6"/>
  <c r="AJ53" i="6"/>
  <c r="AK53" i="6"/>
  <c r="AL53" i="6"/>
  <c r="AM53" i="6"/>
  <c r="AN53" i="6"/>
  <c r="AO53" i="6"/>
  <c r="AD54" i="6"/>
  <c r="AE54" i="6"/>
  <c r="AF54" i="6"/>
  <c r="AG54" i="6"/>
  <c r="AH54" i="6"/>
  <c r="AI54" i="6"/>
  <c r="AJ54" i="6"/>
  <c r="AK54" i="6"/>
  <c r="AL54" i="6"/>
  <c r="AM54" i="6"/>
  <c r="AN54" i="6"/>
  <c r="AO54" i="6"/>
  <c r="AD55" i="6"/>
  <c r="AE55" i="6"/>
  <c r="AF55" i="6"/>
  <c r="AG55" i="6"/>
  <c r="AH55" i="6"/>
  <c r="AI55" i="6"/>
  <c r="AJ55" i="6"/>
  <c r="AK55" i="6"/>
  <c r="AL55" i="6"/>
  <c r="AM55" i="6"/>
  <c r="AN55" i="6"/>
  <c r="AO55" i="6"/>
  <c r="AD56" i="6"/>
  <c r="AE56" i="6"/>
  <c r="AF56" i="6"/>
  <c r="AG56" i="6"/>
  <c r="AH56" i="6"/>
  <c r="AI56" i="6"/>
  <c r="AJ56" i="6"/>
  <c r="AK56" i="6"/>
  <c r="AL56" i="6"/>
  <c r="AM56" i="6"/>
  <c r="AN56" i="6"/>
  <c r="AO56" i="6"/>
  <c r="AD57" i="6"/>
  <c r="AE57" i="6"/>
  <c r="AF57" i="6"/>
  <c r="AG57" i="6"/>
  <c r="AH57" i="6"/>
  <c r="AI57" i="6"/>
  <c r="AJ57" i="6"/>
  <c r="AK57" i="6"/>
  <c r="AL57" i="6"/>
  <c r="AM57" i="6"/>
  <c r="AN57" i="6"/>
  <c r="AO57" i="6"/>
  <c r="AD58" i="6"/>
  <c r="AE58" i="6"/>
  <c r="AF58" i="6"/>
  <c r="AG58" i="6"/>
  <c r="AH58" i="6"/>
  <c r="AI58" i="6"/>
  <c r="AJ58" i="6"/>
  <c r="AK58" i="6"/>
  <c r="AL58" i="6"/>
  <c r="AM58" i="6"/>
  <c r="AN58" i="6"/>
  <c r="AO58" i="6"/>
  <c r="AD59" i="6"/>
  <c r="AE59" i="6"/>
  <c r="AF59" i="6"/>
  <c r="AG59" i="6"/>
  <c r="AH59" i="6"/>
  <c r="AI59" i="6"/>
  <c r="AJ59" i="6"/>
  <c r="AK59" i="6"/>
  <c r="AL59" i="6"/>
  <c r="AM59" i="6"/>
  <c r="AN59" i="6"/>
  <c r="AO59" i="6"/>
  <c r="AD60" i="6"/>
  <c r="AE60" i="6"/>
  <c r="AF60" i="6"/>
  <c r="AG60" i="6"/>
  <c r="AH60" i="6"/>
  <c r="AI60" i="6"/>
  <c r="AJ60" i="6"/>
  <c r="AK60" i="6"/>
  <c r="AL60" i="6"/>
  <c r="AM60" i="6"/>
  <c r="AN60" i="6"/>
  <c r="AO60" i="6"/>
  <c r="AD61" i="6"/>
  <c r="AE61" i="6"/>
  <c r="AF61" i="6"/>
  <c r="AG61" i="6"/>
  <c r="AH61" i="6"/>
  <c r="AI61" i="6"/>
  <c r="AJ61" i="6"/>
  <c r="AK61" i="6"/>
  <c r="AL61" i="6"/>
  <c r="AM61" i="6"/>
  <c r="AN61" i="6"/>
  <c r="AO61" i="6"/>
  <c r="AD62" i="6"/>
  <c r="AE62" i="6"/>
  <c r="AF62" i="6"/>
  <c r="AG62" i="6"/>
  <c r="AH62" i="6"/>
  <c r="AI62" i="6"/>
  <c r="AJ62" i="6"/>
  <c r="AK62" i="6"/>
  <c r="AL62" i="6"/>
  <c r="AM62" i="6"/>
  <c r="AN62" i="6"/>
  <c r="AO62" i="6"/>
  <c r="AD63" i="6"/>
  <c r="AE63" i="6"/>
  <c r="AF63" i="6"/>
  <c r="AG63" i="6"/>
  <c r="AH63" i="6"/>
  <c r="AI63" i="6"/>
  <c r="AJ63" i="6"/>
  <c r="AK63" i="6"/>
  <c r="AL63" i="6"/>
  <c r="AM63" i="6"/>
  <c r="AN63" i="6"/>
  <c r="AO63" i="6"/>
  <c r="AD64" i="6"/>
  <c r="AE64" i="6"/>
  <c r="AF64" i="6"/>
  <c r="AG64" i="6"/>
  <c r="AH64" i="6"/>
  <c r="AI64" i="6"/>
  <c r="AJ64" i="6"/>
  <c r="AK64" i="6"/>
  <c r="AL64" i="6"/>
  <c r="AM64" i="6"/>
  <c r="AN64" i="6"/>
  <c r="AO64" i="6"/>
  <c r="AD65" i="6"/>
  <c r="AE65" i="6"/>
  <c r="AF65" i="6"/>
  <c r="AG65" i="6"/>
  <c r="AH65" i="6"/>
  <c r="AI65" i="6"/>
  <c r="AJ65" i="6"/>
  <c r="AK65" i="6"/>
  <c r="AL65" i="6"/>
  <c r="AM65" i="6"/>
  <c r="AN65" i="6"/>
  <c r="AO65" i="6"/>
  <c r="AD66" i="6"/>
  <c r="AE66" i="6"/>
  <c r="AF66" i="6"/>
  <c r="AG66" i="6"/>
  <c r="AH66" i="6"/>
  <c r="AI66" i="6"/>
  <c r="AJ66" i="6"/>
  <c r="AK66" i="6"/>
  <c r="AL66" i="6"/>
  <c r="AM66" i="6"/>
  <c r="AN66" i="6"/>
  <c r="AO66" i="6"/>
  <c r="AD67" i="6"/>
  <c r="AE67" i="6"/>
  <c r="AF67" i="6"/>
  <c r="AG67" i="6"/>
  <c r="AH67" i="6"/>
  <c r="AI67" i="6"/>
  <c r="AJ67" i="6"/>
  <c r="AK67" i="6"/>
  <c r="AL67" i="6"/>
  <c r="AM67" i="6"/>
  <c r="AN67" i="6"/>
  <c r="AO67" i="6"/>
  <c r="AD68" i="6"/>
  <c r="AE68" i="6"/>
  <c r="AF68" i="6"/>
  <c r="AG68" i="6"/>
  <c r="AH68" i="6"/>
  <c r="AI68" i="6"/>
  <c r="AJ68" i="6"/>
  <c r="AK68" i="6"/>
  <c r="AL68" i="6"/>
  <c r="AM68" i="6"/>
  <c r="AN68" i="6"/>
  <c r="AO68" i="6"/>
  <c r="AD69" i="6"/>
  <c r="AE69" i="6"/>
  <c r="AF69" i="6"/>
  <c r="AG69" i="6"/>
  <c r="AH69" i="6"/>
  <c r="AI69" i="6"/>
  <c r="AJ69" i="6"/>
  <c r="AK69" i="6"/>
  <c r="AL69" i="6"/>
  <c r="AM69" i="6"/>
  <c r="AN69" i="6"/>
  <c r="AO69" i="6"/>
  <c r="AD70" i="6"/>
  <c r="AE70" i="6"/>
  <c r="AF70" i="6"/>
  <c r="AG70" i="6"/>
  <c r="AH70" i="6"/>
  <c r="AI70" i="6"/>
  <c r="AJ70" i="6"/>
  <c r="AK70" i="6"/>
  <c r="AL70" i="6"/>
  <c r="AM70" i="6"/>
  <c r="AN70" i="6"/>
  <c r="AO70" i="6"/>
  <c r="AD71" i="6"/>
  <c r="AE71" i="6"/>
  <c r="AF71" i="6"/>
  <c r="AG71" i="6"/>
  <c r="AH71" i="6"/>
  <c r="AI71" i="6"/>
  <c r="AJ71" i="6"/>
  <c r="AK71" i="6"/>
  <c r="AL71" i="6"/>
  <c r="AM71" i="6"/>
  <c r="AN71" i="6"/>
  <c r="AO71" i="6"/>
  <c r="AD72" i="6"/>
  <c r="AE72" i="6"/>
  <c r="AF72" i="6"/>
  <c r="AG72" i="6"/>
  <c r="AH72" i="6"/>
  <c r="AI72" i="6"/>
  <c r="AJ72" i="6"/>
  <c r="AK72" i="6"/>
  <c r="AL72" i="6"/>
  <c r="AM72" i="6"/>
  <c r="AN72" i="6"/>
  <c r="AO72" i="6"/>
  <c r="AD73" i="6"/>
  <c r="AE73" i="6"/>
  <c r="AF73" i="6"/>
  <c r="AG73" i="6"/>
  <c r="AH73" i="6"/>
  <c r="AI73" i="6"/>
  <c r="AJ73" i="6"/>
  <c r="AK73" i="6"/>
  <c r="AL73" i="6"/>
  <c r="AM73" i="6"/>
  <c r="AN73" i="6"/>
  <c r="AO73" i="6"/>
  <c r="AD74" i="6"/>
  <c r="AE74" i="6"/>
  <c r="AF74" i="6"/>
  <c r="AG74" i="6"/>
  <c r="AH74" i="6"/>
  <c r="AI74" i="6"/>
  <c r="AJ74" i="6"/>
  <c r="AK74" i="6"/>
  <c r="AL74" i="6"/>
  <c r="AM74" i="6"/>
  <c r="AN74" i="6"/>
  <c r="AO74" i="6"/>
  <c r="AD75" i="6"/>
  <c r="AE75" i="6"/>
  <c r="AF75" i="6"/>
  <c r="AG75" i="6"/>
  <c r="AH75" i="6"/>
  <c r="AI75" i="6"/>
  <c r="AJ75" i="6"/>
  <c r="AK75" i="6"/>
  <c r="AL75" i="6"/>
  <c r="AM75" i="6"/>
  <c r="AN75" i="6"/>
  <c r="AO75" i="6"/>
  <c r="AD76" i="6"/>
  <c r="AE76" i="6"/>
  <c r="AF76" i="6"/>
  <c r="AG76" i="6"/>
  <c r="AH76" i="6"/>
  <c r="AI76" i="6"/>
  <c r="AJ76" i="6"/>
  <c r="AK76" i="6"/>
  <c r="AL76" i="6"/>
  <c r="AM76" i="6"/>
  <c r="AN76" i="6"/>
  <c r="AO76" i="6"/>
  <c r="AD77" i="6"/>
  <c r="AE77" i="6"/>
  <c r="AF77" i="6"/>
  <c r="AG77" i="6"/>
  <c r="AH77" i="6"/>
  <c r="AI77" i="6"/>
  <c r="AJ77" i="6"/>
  <c r="AK77" i="6"/>
  <c r="AL77" i="6"/>
  <c r="AM77" i="6"/>
  <c r="AN77" i="6"/>
  <c r="AO77" i="6"/>
  <c r="AD78" i="6"/>
  <c r="AE78" i="6"/>
  <c r="AF78" i="6"/>
  <c r="AG78" i="6"/>
  <c r="AH78" i="6"/>
  <c r="AI78" i="6"/>
  <c r="AJ78" i="6"/>
  <c r="AK78" i="6"/>
  <c r="AL78" i="6"/>
  <c r="AM78" i="6"/>
  <c r="AN78" i="6"/>
  <c r="AO78" i="6"/>
  <c r="AD79" i="6"/>
  <c r="AE79" i="6"/>
  <c r="AF79" i="6"/>
  <c r="AG79" i="6"/>
  <c r="AH79" i="6"/>
  <c r="AI79" i="6"/>
  <c r="AJ79" i="6"/>
  <c r="AK79" i="6"/>
  <c r="AL79" i="6"/>
  <c r="AM79" i="6"/>
  <c r="AN79" i="6"/>
  <c r="AO79" i="6"/>
  <c r="AD80" i="6"/>
  <c r="AE80" i="6"/>
  <c r="AF80" i="6"/>
  <c r="AG80" i="6"/>
  <c r="AH80" i="6"/>
  <c r="AI80" i="6"/>
  <c r="AJ80" i="6"/>
  <c r="AK80" i="6"/>
  <c r="AL80" i="6"/>
  <c r="AM80" i="6"/>
  <c r="AN80" i="6"/>
  <c r="AO80" i="6"/>
  <c r="AD81" i="6"/>
  <c r="AE81" i="6"/>
  <c r="AF81" i="6"/>
  <c r="AG81" i="6"/>
  <c r="AH81" i="6"/>
  <c r="AI81" i="6"/>
  <c r="AJ81" i="6"/>
  <c r="AK81" i="6"/>
  <c r="AL81" i="6"/>
  <c r="AM81" i="6"/>
  <c r="AN81" i="6"/>
  <c r="AO81" i="6"/>
  <c r="AD82" i="6"/>
  <c r="AE82" i="6"/>
  <c r="AF82" i="6"/>
  <c r="AG82" i="6"/>
  <c r="AH82" i="6"/>
  <c r="AI82" i="6"/>
  <c r="AJ82" i="6"/>
  <c r="AK82" i="6"/>
  <c r="AL82" i="6"/>
  <c r="AM82" i="6"/>
  <c r="AN82" i="6"/>
  <c r="AO82" i="6"/>
  <c r="AD83" i="6"/>
  <c r="AE83" i="6"/>
  <c r="AF83" i="6"/>
  <c r="AG83" i="6"/>
  <c r="AH83" i="6"/>
  <c r="AI83" i="6"/>
  <c r="AJ83" i="6"/>
  <c r="AK83" i="6"/>
  <c r="AL83" i="6"/>
  <c r="AM83" i="6"/>
  <c r="AN83" i="6"/>
  <c r="AO83" i="6"/>
  <c r="AD84" i="6"/>
  <c r="AE84" i="6"/>
  <c r="AF84" i="6"/>
  <c r="AG84" i="6"/>
  <c r="AH84" i="6"/>
  <c r="AI84" i="6"/>
  <c r="AJ84" i="6"/>
  <c r="AK84" i="6"/>
  <c r="AL84" i="6"/>
  <c r="AM84" i="6"/>
  <c r="AN84" i="6"/>
  <c r="AO84" i="6"/>
  <c r="AD85" i="6"/>
  <c r="AE85" i="6"/>
  <c r="AF85" i="6"/>
  <c r="AG85" i="6"/>
  <c r="AH85" i="6"/>
  <c r="AI85" i="6"/>
  <c r="AJ85" i="6"/>
  <c r="AK85" i="6"/>
  <c r="AL85" i="6"/>
  <c r="AM85" i="6"/>
  <c r="AN85" i="6"/>
  <c r="AO85" i="6"/>
  <c r="AD86" i="6"/>
  <c r="AE86" i="6"/>
  <c r="AF86" i="6"/>
  <c r="AG86" i="6"/>
  <c r="AH86" i="6"/>
  <c r="AI86" i="6"/>
  <c r="AJ86" i="6"/>
  <c r="AK86" i="6"/>
  <c r="AL86" i="6"/>
  <c r="AM86" i="6"/>
  <c r="AN86" i="6"/>
  <c r="AO86" i="6"/>
  <c r="AD87" i="6"/>
  <c r="AE87" i="6"/>
  <c r="AF87" i="6"/>
  <c r="AG87" i="6"/>
  <c r="AH87" i="6"/>
  <c r="AI87" i="6"/>
  <c r="AJ87" i="6"/>
  <c r="AK87" i="6"/>
  <c r="AL87" i="6"/>
  <c r="AM87" i="6"/>
  <c r="AN87" i="6"/>
  <c r="AO87" i="6"/>
  <c r="C4" i="8"/>
  <c r="D4" i="8" s="1"/>
  <c r="E4" i="8" s="1"/>
  <c r="F4" i="8" s="1"/>
  <c r="G4" i="8" s="1"/>
  <c r="H4" i="8" s="1"/>
  <c r="I4" i="8" s="1"/>
  <c r="J4" i="8" s="1"/>
  <c r="K4" i="8" s="1"/>
  <c r="L4" i="8" s="1"/>
  <c r="M4" i="8" s="1"/>
  <c r="C4" i="7"/>
  <c r="D4" i="7" s="1"/>
  <c r="E4" i="7" s="1"/>
  <c r="F4" i="7" s="1"/>
  <c r="G4" i="7" s="1"/>
  <c r="H4" i="7" s="1"/>
  <c r="I4" i="7" s="1"/>
  <c r="J4" i="7" s="1"/>
  <c r="K4" i="7" s="1"/>
  <c r="L4" i="7" s="1"/>
  <c r="M4" i="7" s="1"/>
  <c r="C4" i="6"/>
  <c r="D4" i="6" s="1"/>
  <c r="E4" i="6" s="1"/>
  <c r="F4" i="6" s="1"/>
  <c r="G4" i="6" s="1"/>
  <c r="H4" i="6" s="1"/>
  <c r="I4" i="6" s="1"/>
  <c r="J4" i="6" s="1"/>
  <c r="K4" i="6" s="1"/>
  <c r="L4" i="6" s="1"/>
  <c r="M4" i="6" s="1"/>
  <c r="AO87" i="8" l="1"/>
  <c r="AN87" i="8"/>
  <c r="AM87" i="8"/>
  <c r="AL87" i="8"/>
  <c r="AK87" i="8"/>
  <c r="AJ87" i="8"/>
  <c r="AI87" i="8"/>
  <c r="AH87" i="8"/>
  <c r="AG87" i="8"/>
  <c r="AF87" i="8"/>
  <c r="AE87" i="8"/>
  <c r="AD87" i="8"/>
  <c r="AO86" i="8"/>
  <c r="AN86" i="8"/>
  <c r="AM86" i="8"/>
  <c r="AL86" i="8"/>
  <c r="AK86" i="8"/>
  <c r="AJ86" i="8"/>
  <c r="AI86" i="8"/>
  <c r="AH86" i="8"/>
  <c r="AG86" i="8"/>
  <c r="AF86" i="8"/>
  <c r="AE86" i="8"/>
  <c r="AD86" i="8"/>
  <c r="AO85" i="8"/>
  <c r="AN85" i="8"/>
  <c r="AM85" i="8"/>
  <c r="AL85" i="8"/>
  <c r="AK85" i="8"/>
  <c r="AJ85" i="8"/>
  <c r="AI85" i="8"/>
  <c r="AH85" i="8"/>
  <c r="AG85" i="8"/>
  <c r="AF85" i="8"/>
  <c r="AE85" i="8"/>
  <c r="AD85" i="8"/>
  <c r="AO84" i="8"/>
  <c r="AN84" i="8"/>
  <c r="AM84" i="8"/>
  <c r="AL84" i="8"/>
  <c r="AK84" i="8"/>
  <c r="AJ84" i="8"/>
  <c r="AH84" i="8"/>
  <c r="AG84" i="8"/>
  <c r="AF84" i="8"/>
  <c r="AE84" i="8"/>
  <c r="AD84" i="8"/>
  <c r="AO83" i="8"/>
  <c r="AN83" i="8"/>
  <c r="AM83" i="8"/>
  <c r="AL83" i="8"/>
  <c r="AK83" i="8"/>
  <c r="AJ83" i="8"/>
  <c r="AI83" i="8"/>
  <c r="AH83" i="8"/>
  <c r="AG83" i="8"/>
  <c r="AF83" i="8"/>
  <c r="AE83" i="8"/>
  <c r="AD83" i="8"/>
  <c r="AO82" i="8"/>
  <c r="AN82" i="8"/>
  <c r="AM82" i="8"/>
  <c r="AL82" i="8"/>
  <c r="AK82" i="8"/>
  <c r="AJ82" i="8"/>
  <c r="AI82" i="8"/>
  <c r="AH82" i="8"/>
  <c r="AG82" i="8"/>
  <c r="AF82" i="8"/>
  <c r="AE82" i="8"/>
  <c r="AD82" i="8"/>
  <c r="AO81" i="8"/>
  <c r="AN81" i="8"/>
  <c r="AM81" i="8"/>
  <c r="AL81" i="8"/>
  <c r="AK81" i="8"/>
  <c r="AJ81" i="8"/>
  <c r="AI81" i="8"/>
  <c r="AH81" i="8"/>
  <c r="AG81" i="8"/>
  <c r="AF81" i="8"/>
  <c r="AE81" i="8"/>
  <c r="AD81" i="8"/>
  <c r="AO80" i="8"/>
  <c r="AN80" i="8"/>
  <c r="AM80" i="8"/>
  <c r="AL80" i="8"/>
  <c r="AK80" i="8"/>
  <c r="AJ80" i="8"/>
  <c r="AI80" i="8"/>
  <c r="AH80" i="8"/>
  <c r="AG80" i="8"/>
  <c r="AF80" i="8"/>
  <c r="AE80" i="8"/>
  <c r="AO79" i="8"/>
  <c r="AN79" i="8"/>
  <c r="AM79" i="8"/>
  <c r="AL79" i="8"/>
  <c r="AK79" i="8"/>
  <c r="AJ79" i="8"/>
  <c r="AI79" i="8"/>
  <c r="AH79" i="8"/>
  <c r="AG79" i="8"/>
  <c r="AF79" i="8"/>
  <c r="AE79" i="8"/>
  <c r="AD79" i="8"/>
  <c r="AO78" i="8"/>
  <c r="AN78" i="8"/>
  <c r="AM78" i="8"/>
  <c r="AL78" i="8"/>
  <c r="AK78" i="8"/>
  <c r="AJ78" i="8"/>
  <c r="AI78" i="8"/>
  <c r="AH78" i="8"/>
  <c r="AG78" i="8"/>
  <c r="AF78" i="8"/>
  <c r="AE78" i="8"/>
  <c r="AD78" i="8"/>
  <c r="AO77" i="8"/>
  <c r="AN77" i="8"/>
  <c r="AM77" i="8"/>
  <c r="AL77" i="8"/>
  <c r="AK77" i="8"/>
  <c r="AJ77" i="8"/>
  <c r="AI77" i="8"/>
  <c r="AH77" i="8"/>
  <c r="AG77" i="8"/>
  <c r="AF77" i="8"/>
  <c r="AE77" i="8"/>
  <c r="AD77" i="8"/>
  <c r="AO76" i="8"/>
  <c r="AN76" i="8"/>
  <c r="AM76" i="8"/>
  <c r="AL76" i="8"/>
  <c r="AK76" i="8"/>
  <c r="AJ76" i="8"/>
  <c r="AI76" i="8"/>
  <c r="AH76" i="8"/>
  <c r="AG76" i="8"/>
  <c r="AF76" i="8"/>
  <c r="AE76" i="8"/>
  <c r="AD76" i="8"/>
  <c r="AO75" i="8"/>
  <c r="AN75" i="8"/>
  <c r="AM75" i="8"/>
  <c r="AL75" i="8"/>
  <c r="AK75" i="8"/>
  <c r="AJ75" i="8"/>
  <c r="AI75" i="8"/>
  <c r="AH75" i="8"/>
  <c r="AG75" i="8"/>
  <c r="AF75" i="8"/>
  <c r="AE75" i="8"/>
  <c r="AD75" i="8"/>
  <c r="AO74" i="8"/>
  <c r="AN74" i="8"/>
  <c r="AM74" i="8"/>
  <c r="AL74" i="8"/>
  <c r="AK74" i="8"/>
  <c r="AJ74" i="8"/>
  <c r="AI74" i="8"/>
  <c r="AH74" i="8"/>
  <c r="AG74" i="8"/>
  <c r="AF74" i="8"/>
  <c r="AE74" i="8"/>
  <c r="AD74" i="8"/>
  <c r="AO73" i="8"/>
  <c r="AN73" i="8"/>
  <c r="AM73" i="8"/>
  <c r="AL73" i="8"/>
  <c r="AK73" i="8"/>
  <c r="AJ73" i="8"/>
  <c r="AI73" i="8"/>
  <c r="AH73" i="8"/>
  <c r="AG73" i="8"/>
  <c r="AF73" i="8"/>
  <c r="AE73" i="8"/>
  <c r="AD73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O71" i="8"/>
  <c r="AN71" i="8"/>
  <c r="AM71" i="8"/>
  <c r="AL71" i="8"/>
  <c r="AK71" i="8"/>
  <c r="AJ71" i="8"/>
  <c r="AI71" i="8"/>
  <c r="AH71" i="8"/>
  <c r="AG71" i="8"/>
  <c r="AF71" i="8"/>
  <c r="AE71" i="8"/>
  <c r="AD71" i="8"/>
  <c r="AO70" i="8"/>
  <c r="AN70" i="8"/>
  <c r="AM70" i="8"/>
  <c r="AL70" i="8"/>
  <c r="AK70" i="8"/>
  <c r="AJ70" i="8"/>
  <c r="AI70" i="8"/>
  <c r="AH70" i="8"/>
  <c r="AG70" i="8"/>
  <c r="AF70" i="8"/>
  <c r="AE70" i="8"/>
  <c r="AD70" i="8"/>
  <c r="AO69" i="8"/>
  <c r="AN69" i="8"/>
  <c r="AM69" i="8"/>
  <c r="AL69" i="8"/>
  <c r="AK69" i="8"/>
  <c r="AJ69" i="8"/>
  <c r="AI69" i="8"/>
  <c r="AH69" i="8"/>
  <c r="AG69" i="8"/>
  <c r="AF69" i="8"/>
  <c r="AE69" i="8"/>
  <c r="AD69" i="8"/>
  <c r="AO68" i="8"/>
  <c r="AN68" i="8"/>
  <c r="AM68" i="8"/>
  <c r="AL68" i="8"/>
  <c r="AK68" i="8"/>
  <c r="AJ68" i="8"/>
  <c r="AI68" i="8"/>
  <c r="AH68" i="8"/>
  <c r="AG68" i="8"/>
  <c r="AF68" i="8"/>
  <c r="AE68" i="8"/>
  <c r="AD68" i="8"/>
  <c r="AO67" i="8"/>
  <c r="AN67" i="8"/>
  <c r="AM67" i="8"/>
  <c r="AL67" i="8"/>
  <c r="AK67" i="8"/>
  <c r="AJ67" i="8"/>
  <c r="AI67" i="8"/>
  <c r="AH67" i="8"/>
  <c r="AG67" i="8"/>
  <c r="AF67" i="8"/>
  <c r="AE67" i="8"/>
  <c r="AD67" i="8"/>
  <c r="AO66" i="8"/>
  <c r="AN66" i="8"/>
  <c r="AM66" i="8"/>
  <c r="AL66" i="8"/>
  <c r="AK66" i="8"/>
  <c r="AJ66" i="8"/>
  <c r="AI66" i="8"/>
  <c r="AH66" i="8"/>
  <c r="AG66" i="8"/>
  <c r="AF66" i="8"/>
  <c r="AE66" i="8"/>
  <c r="AD66" i="8"/>
  <c r="AO65" i="8"/>
  <c r="AN65" i="8"/>
  <c r="AM65" i="8"/>
  <c r="AL65" i="8"/>
  <c r="AK65" i="8"/>
  <c r="AJ65" i="8"/>
  <c r="AI65" i="8"/>
  <c r="AH65" i="8"/>
  <c r="AG65" i="8"/>
  <c r="AF65" i="8"/>
  <c r="AE65" i="8"/>
  <c r="AD65" i="8"/>
  <c r="AO64" i="8"/>
  <c r="AN64" i="8"/>
  <c r="AM64" i="8"/>
  <c r="AL64" i="8"/>
  <c r="AK64" i="8"/>
  <c r="AJ64" i="8"/>
  <c r="AI64" i="8"/>
  <c r="AH64" i="8"/>
  <c r="AG64" i="8"/>
  <c r="AF64" i="8"/>
  <c r="AE64" i="8"/>
  <c r="AD64" i="8"/>
  <c r="AO63" i="8"/>
  <c r="AN63" i="8"/>
  <c r="AM63" i="8"/>
  <c r="AL63" i="8"/>
  <c r="AK63" i="8"/>
  <c r="AJ63" i="8"/>
  <c r="AI63" i="8"/>
  <c r="AH63" i="8"/>
  <c r="AG63" i="8"/>
  <c r="AF63" i="8"/>
  <c r="AE63" i="8"/>
  <c r="AD63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O61" i="8"/>
  <c r="AN61" i="8"/>
  <c r="AM61" i="8"/>
  <c r="AL61" i="8"/>
  <c r="AK61" i="8"/>
  <c r="AJ61" i="8"/>
  <c r="AI61" i="8"/>
  <c r="AH61" i="8"/>
  <c r="AG61" i="8"/>
  <c r="AF61" i="8"/>
  <c r="AE61" i="8"/>
  <c r="AD61" i="8"/>
  <c r="AO60" i="8"/>
  <c r="AN60" i="8"/>
  <c r="AM60" i="8"/>
  <c r="AL60" i="8"/>
  <c r="AK60" i="8"/>
  <c r="AJ60" i="8"/>
  <c r="AI60" i="8"/>
  <c r="AH60" i="8"/>
  <c r="AG60" i="8"/>
  <c r="AF60" i="8"/>
  <c r="AE60" i="8"/>
  <c r="AD60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AO55" i="8"/>
  <c r="AN55" i="8"/>
  <c r="AM55" i="8"/>
  <c r="AL55" i="8"/>
  <c r="AK55" i="8"/>
  <c r="AJ55" i="8"/>
  <c r="AI55" i="8"/>
  <c r="AH55" i="8"/>
  <c r="AG55" i="8"/>
  <c r="AF55" i="8"/>
  <c r="AE55" i="8"/>
  <c r="AD55" i="8"/>
  <c r="AO54" i="8"/>
  <c r="AN54" i="8"/>
  <c r="AM54" i="8"/>
  <c r="AL54" i="8"/>
  <c r="AK54" i="8"/>
  <c r="AJ54" i="8"/>
  <c r="AI54" i="8"/>
  <c r="AH54" i="8"/>
  <c r="AG54" i="8"/>
  <c r="AF54" i="8"/>
  <c r="AE54" i="8"/>
  <c r="AD54" i="8"/>
  <c r="AO53" i="8"/>
  <c r="AN53" i="8"/>
  <c r="AM53" i="8"/>
  <c r="AL53" i="8"/>
  <c r="AK53" i="8"/>
  <c r="AJ53" i="8"/>
  <c r="AI53" i="8"/>
  <c r="AH53" i="8"/>
  <c r="AG53" i="8"/>
  <c r="AF53" i="8"/>
  <c r="AE53" i="8"/>
  <c r="AD53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O50" i="8"/>
  <c r="AN50" i="8"/>
  <c r="AM50" i="8"/>
  <c r="AL50" i="8"/>
  <c r="AK50" i="8"/>
  <c r="AJ50" i="8"/>
  <c r="AI50" i="8"/>
  <c r="AH50" i="8"/>
  <c r="AG50" i="8"/>
  <c r="AF50" i="8"/>
  <c r="AE50" i="8"/>
  <c r="AD50" i="8"/>
  <c r="AO49" i="8"/>
  <c r="AN49" i="8"/>
  <c r="AM49" i="8"/>
  <c r="AL49" i="8"/>
  <c r="AJ49" i="8"/>
  <c r="AI49" i="8"/>
  <c r="AH49" i="8"/>
  <c r="AG49" i="8"/>
  <c r="AF49" i="8"/>
  <c r="AE49" i="8"/>
  <c r="AD49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O41" i="8"/>
  <c r="AN41" i="8"/>
  <c r="AM41" i="8"/>
  <c r="AL41" i="8"/>
  <c r="AK41" i="8"/>
  <c r="AJ41" i="8"/>
  <c r="AI41" i="8"/>
  <c r="AH41" i="8"/>
  <c r="AG41" i="8"/>
  <c r="AF41" i="8"/>
  <c r="AE41" i="8"/>
  <c r="AD41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O9" i="8"/>
  <c r="AN9" i="8"/>
  <c r="AM9" i="8"/>
  <c r="AL9" i="8"/>
  <c r="AK9" i="8"/>
  <c r="AJ9" i="8"/>
  <c r="AI9" i="8"/>
  <c r="AH9" i="8"/>
  <c r="AG9" i="8"/>
  <c r="AF9" i="8"/>
  <c r="AE9" i="8"/>
  <c r="AD9" i="8"/>
  <c r="AO8" i="8"/>
  <c r="AN8" i="8"/>
  <c r="AM8" i="8"/>
  <c r="AL8" i="8"/>
  <c r="AK8" i="8"/>
  <c r="AJ8" i="8"/>
  <c r="AI8" i="8"/>
  <c r="AH8" i="8"/>
  <c r="AG8" i="8"/>
  <c r="AF8" i="8"/>
  <c r="AE8" i="8"/>
  <c r="AD8" i="8"/>
  <c r="AO7" i="8"/>
  <c r="AN7" i="8"/>
  <c r="AM7" i="8"/>
  <c r="AL7" i="8"/>
  <c r="AK7" i="8"/>
  <c r="AJ7" i="8"/>
  <c r="AI7" i="8"/>
  <c r="AH7" i="8"/>
  <c r="AG7" i="8"/>
  <c r="AF7" i="8"/>
  <c r="AE7" i="8"/>
  <c r="AD7" i="8"/>
  <c r="AO6" i="8"/>
  <c r="AN6" i="8"/>
  <c r="AM6" i="8"/>
  <c r="AL6" i="8"/>
  <c r="AK6" i="8"/>
  <c r="AJ6" i="8"/>
  <c r="AI6" i="8"/>
  <c r="AH6" i="8"/>
  <c r="AG6" i="8"/>
  <c r="AF6" i="8"/>
  <c r="AE6" i="8"/>
  <c r="AD6" i="8"/>
  <c r="AD6" i="7" l="1"/>
  <c r="AE6" i="7"/>
  <c r="AF6" i="7"/>
  <c r="AG6" i="7"/>
  <c r="AH6" i="7"/>
  <c r="AI6" i="7"/>
  <c r="AJ6" i="7"/>
  <c r="AK6" i="7"/>
  <c r="AL6" i="7"/>
  <c r="AM6" i="7"/>
  <c r="AN6" i="7"/>
  <c r="AO6" i="7"/>
  <c r="AD7" i="7"/>
  <c r="AE7" i="7"/>
  <c r="AF7" i="7"/>
  <c r="AG7" i="7"/>
  <c r="AH7" i="7"/>
  <c r="AI7" i="7"/>
  <c r="AJ7" i="7"/>
  <c r="AK7" i="7"/>
  <c r="AL7" i="7"/>
  <c r="AM7" i="7"/>
  <c r="AN7" i="7"/>
  <c r="AO7" i="7"/>
  <c r="AD8" i="7"/>
  <c r="AE8" i="7"/>
  <c r="AF8" i="7"/>
  <c r="AG8" i="7"/>
  <c r="AH8" i="7"/>
  <c r="AI8" i="7"/>
  <c r="AJ8" i="7"/>
  <c r="AK8" i="7"/>
  <c r="AL8" i="7"/>
  <c r="AM8" i="7"/>
  <c r="AN8" i="7"/>
  <c r="AO8" i="7"/>
  <c r="AD9" i="7"/>
  <c r="AE9" i="7"/>
  <c r="AF9" i="7"/>
  <c r="AG9" i="7"/>
  <c r="AH9" i="7"/>
  <c r="AI9" i="7"/>
  <c r="AJ9" i="7"/>
  <c r="AK9" i="7"/>
  <c r="AL9" i="7"/>
  <c r="AM9" i="7"/>
  <c r="AN9" i="7"/>
  <c r="AO9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AD11" i="7"/>
  <c r="AE11" i="7"/>
  <c r="AF11" i="7"/>
  <c r="AG11" i="7"/>
  <c r="AH11" i="7"/>
  <c r="AI11" i="7"/>
  <c r="AJ11" i="7"/>
  <c r="AK11" i="7"/>
  <c r="AL11" i="7"/>
  <c r="AM11" i="7"/>
  <c r="AN11" i="7"/>
  <c r="AO11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D13" i="7"/>
  <c r="AE13" i="7"/>
  <c r="AF13" i="7"/>
  <c r="AG13" i="7"/>
  <c r="AH13" i="7"/>
  <c r="AI13" i="7"/>
  <c r="AJ13" i="7"/>
  <c r="AK13" i="7"/>
  <c r="AL13" i="7"/>
  <c r="AM13" i="7"/>
  <c r="AN13" i="7"/>
  <c r="AO13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D15" i="7"/>
  <c r="AE15" i="7"/>
  <c r="AF15" i="7"/>
  <c r="AG15" i="7"/>
  <c r="AH15" i="7"/>
  <c r="AI15" i="7"/>
  <c r="AJ15" i="7"/>
  <c r="AK15" i="7"/>
  <c r="AL15" i="7"/>
  <c r="AM15" i="7"/>
  <c r="AN15" i="7"/>
  <c r="AO15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D17" i="7"/>
  <c r="AE17" i="7"/>
  <c r="AF17" i="7"/>
  <c r="AG17" i="7"/>
  <c r="AH17" i="7"/>
  <c r="AI17" i="7"/>
  <c r="AJ17" i="7"/>
  <c r="AK17" i="7"/>
  <c r="AL17" i="7"/>
  <c r="AM17" i="7"/>
  <c r="AN17" i="7"/>
  <c r="AO17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D19" i="7"/>
  <c r="AE19" i="7"/>
  <c r="AF19" i="7"/>
  <c r="AG19" i="7"/>
  <c r="AH19" i="7"/>
  <c r="AI19" i="7"/>
  <c r="AJ19" i="7"/>
  <c r="AK19" i="7"/>
  <c r="AL19" i="7"/>
  <c r="AM19" i="7"/>
  <c r="AN19" i="7"/>
  <c r="AO19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D21" i="7"/>
  <c r="AE21" i="7"/>
  <c r="AF21" i="7"/>
  <c r="AG21" i="7"/>
  <c r="AH21" i="7"/>
  <c r="AI21" i="7"/>
  <c r="AJ21" i="7"/>
  <c r="AK21" i="7"/>
  <c r="AL21" i="7"/>
  <c r="AM21" i="7"/>
  <c r="AN21" i="7"/>
  <c r="AO21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D23" i="7"/>
  <c r="AE23" i="7"/>
  <c r="AF23" i="7"/>
  <c r="AG23" i="7"/>
  <c r="AH23" i="7"/>
  <c r="AI23" i="7"/>
  <c r="AJ23" i="7"/>
  <c r="AK23" i="7"/>
  <c r="AL23" i="7"/>
  <c r="AM23" i="7"/>
  <c r="AN23" i="7"/>
  <c r="AO23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D25" i="7"/>
  <c r="AE25" i="7"/>
  <c r="AF25" i="7"/>
  <c r="AG25" i="7"/>
  <c r="AH25" i="7"/>
  <c r="AI25" i="7"/>
  <c r="AJ25" i="7"/>
  <c r="AK25" i="7"/>
  <c r="AL25" i="7"/>
  <c r="AM25" i="7"/>
  <c r="AN25" i="7"/>
  <c r="AO25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D27" i="7"/>
  <c r="AE27" i="7"/>
  <c r="AF27" i="7"/>
  <c r="AG27" i="7"/>
  <c r="AH27" i="7"/>
  <c r="AI27" i="7"/>
  <c r="AJ27" i="7"/>
  <c r="AK27" i="7"/>
  <c r="AL27" i="7"/>
  <c r="AM27" i="7"/>
  <c r="AN27" i="7"/>
  <c r="AO27" i="7"/>
  <c r="AD28" i="7"/>
  <c r="AE28" i="7"/>
  <c r="AF28" i="7"/>
  <c r="AG28" i="7"/>
  <c r="AH28" i="7"/>
  <c r="AI28" i="7"/>
  <c r="AJ28" i="7"/>
  <c r="AK28" i="7"/>
  <c r="AL28" i="7"/>
  <c r="AM28" i="7"/>
  <c r="AN28" i="7"/>
  <c r="AO28" i="7"/>
  <c r="AD29" i="7"/>
  <c r="AE29" i="7"/>
  <c r="AF29" i="7"/>
  <c r="AG29" i="7"/>
  <c r="AH29" i="7"/>
  <c r="AI29" i="7"/>
  <c r="AJ29" i="7"/>
  <c r="AK29" i="7"/>
  <c r="AL29" i="7"/>
  <c r="AM29" i="7"/>
  <c r="AN29" i="7"/>
  <c r="AO29" i="7"/>
  <c r="AD30" i="7"/>
  <c r="AE30" i="7"/>
  <c r="AF30" i="7"/>
  <c r="AG30" i="7"/>
  <c r="AH30" i="7"/>
  <c r="AI30" i="7"/>
  <c r="AJ30" i="7"/>
  <c r="AK30" i="7"/>
  <c r="AL30" i="7"/>
  <c r="AM30" i="7"/>
  <c r="AN30" i="7"/>
  <c r="AO30" i="7"/>
  <c r="AD31" i="7"/>
  <c r="AE31" i="7"/>
  <c r="AF31" i="7"/>
  <c r="AG31" i="7"/>
  <c r="AH31" i="7"/>
  <c r="AI31" i="7"/>
  <c r="AJ31" i="7"/>
  <c r="AK31" i="7"/>
  <c r="AL31" i="7"/>
  <c r="AM31" i="7"/>
  <c r="AN31" i="7"/>
  <c r="AO31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D33" i="7"/>
  <c r="AE33" i="7"/>
  <c r="AF33" i="7"/>
  <c r="AG33" i="7"/>
  <c r="AH33" i="7"/>
  <c r="AI33" i="7"/>
  <c r="AJ33" i="7"/>
  <c r="AK33" i="7"/>
  <c r="AL33" i="7"/>
  <c r="AM33" i="7"/>
  <c r="AN33" i="7"/>
  <c r="AO33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AD35" i="7"/>
  <c r="AE35" i="7"/>
  <c r="AF35" i="7"/>
  <c r="AG35" i="7"/>
  <c r="AH35" i="7"/>
  <c r="AI35" i="7"/>
  <c r="AJ35" i="7"/>
  <c r="AK35" i="7"/>
  <c r="AL35" i="7"/>
  <c r="AM35" i="7"/>
  <c r="AN35" i="7"/>
  <c r="AO35" i="7"/>
  <c r="AD36" i="7"/>
  <c r="AE36" i="7"/>
  <c r="AF36" i="7"/>
  <c r="AG36" i="7"/>
  <c r="AH36" i="7"/>
  <c r="AI36" i="7"/>
  <c r="AJ36" i="7"/>
  <c r="AK36" i="7"/>
  <c r="AL36" i="7"/>
  <c r="AM36" i="7"/>
  <c r="AN36" i="7"/>
  <c r="AO36" i="7"/>
  <c r="AD37" i="7"/>
  <c r="AE37" i="7"/>
  <c r="AF37" i="7"/>
  <c r="AG37" i="7"/>
  <c r="AH37" i="7"/>
  <c r="AI37" i="7"/>
  <c r="AJ37" i="7"/>
  <c r="AK37" i="7"/>
  <c r="AL37" i="7"/>
  <c r="AM37" i="7"/>
  <c r="AN37" i="7"/>
  <c r="AO37" i="7"/>
  <c r="AD38" i="7"/>
  <c r="AE38" i="7"/>
  <c r="AF38" i="7"/>
  <c r="AG38" i="7"/>
  <c r="AH38" i="7"/>
  <c r="AI38" i="7"/>
  <c r="AJ38" i="7"/>
  <c r="AK38" i="7"/>
  <c r="AL38" i="7"/>
  <c r="AM38" i="7"/>
  <c r="AN38" i="7"/>
  <c r="AO38" i="7"/>
  <c r="AD39" i="7"/>
  <c r="AE39" i="7"/>
  <c r="AF39" i="7"/>
  <c r="AG39" i="7"/>
  <c r="AH39" i="7"/>
  <c r="AI39" i="7"/>
  <c r="AJ39" i="7"/>
  <c r="AK39" i="7"/>
  <c r="AL39" i="7"/>
  <c r="AM39" i="7"/>
  <c r="AN39" i="7"/>
  <c r="AO39" i="7"/>
  <c r="AD40" i="7"/>
  <c r="AE40" i="7"/>
  <c r="AF40" i="7"/>
  <c r="AG40" i="7"/>
  <c r="AH40" i="7"/>
  <c r="AI40" i="7"/>
  <c r="AJ40" i="7"/>
  <c r="AK40" i="7"/>
  <c r="AL40" i="7"/>
  <c r="AM40" i="7"/>
  <c r="AN40" i="7"/>
  <c r="AO40" i="7"/>
  <c r="AD41" i="7"/>
  <c r="AE41" i="7"/>
  <c r="AF41" i="7"/>
  <c r="AG41" i="7"/>
  <c r="AH41" i="7"/>
  <c r="AI41" i="7"/>
  <c r="AJ41" i="7"/>
  <c r="AK41" i="7"/>
  <c r="AL41" i="7"/>
  <c r="AM41" i="7"/>
  <c r="AN41" i="7"/>
  <c r="AO41" i="7"/>
  <c r="AD42" i="7"/>
  <c r="AE42" i="7"/>
  <c r="AF42" i="7"/>
  <c r="AG42" i="7"/>
  <c r="AH42" i="7"/>
  <c r="AI42" i="7"/>
  <c r="AJ42" i="7"/>
  <c r="AK42" i="7"/>
  <c r="AL42" i="7"/>
  <c r="AM42" i="7"/>
  <c r="AN42" i="7"/>
  <c r="AO42" i="7"/>
  <c r="AD43" i="7"/>
  <c r="AE43" i="7"/>
  <c r="AF43" i="7"/>
  <c r="AG43" i="7"/>
  <c r="AH43" i="7"/>
  <c r="AI43" i="7"/>
  <c r="AJ43" i="7"/>
  <c r="AK43" i="7"/>
  <c r="AL43" i="7"/>
  <c r="AM43" i="7"/>
  <c r="AN43" i="7"/>
  <c r="AO43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D45" i="7"/>
  <c r="AE45" i="7"/>
  <c r="AF45" i="7"/>
  <c r="AG45" i="7"/>
  <c r="AH45" i="7"/>
  <c r="AI45" i="7"/>
  <c r="AJ45" i="7"/>
  <c r="AK45" i="7"/>
  <c r="AL45" i="7"/>
  <c r="AM45" i="7"/>
  <c r="AN45" i="7"/>
  <c r="AO45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D47" i="7"/>
  <c r="AE47" i="7"/>
  <c r="AF47" i="7"/>
  <c r="AG47" i="7"/>
  <c r="AH47" i="7"/>
  <c r="AI47" i="7"/>
  <c r="AJ47" i="7"/>
  <c r="AK47" i="7"/>
  <c r="AL47" i="7"/>
  <c r="AM47" i="7"/>
  <c r="AN47" i="7"/>
  <c r="AO47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D49" i="7"/>
  <c r="AE49" i="7"/>
  <c r="AF49" i="7"/>
  <c r="AG49" i="7"/>
  <c r="AH49" i="7"/>
  <c r="AI49" i="7"/>
  <c r="AJ49" i="7"/>
  <c r="AK49" i="7"/>
  <c r="AL49" i="7"/>
  <c r="AM49" i="7"/>
  <c r="AN49" i="7"/>
  <c r="AO49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D51" i="7"/>
  <c r="AE51" i="7"/>
  <c r="AF51" i="7"/>
  <c r="AG51" i="7"/>
  <c r="AH51" i="7"/>
  <c r="AI51" i="7"/>
  <c r="AJ51" i="7"/>
  <c r="AK51" i="7"/>
  <c r="AL51" i="7"/>
  <c r="AM51" i="7"/>
  <c r="AN51" i="7"/>
  <c r="AO51" i="7"/>
  <c r="AD52" i="7"/>
  <c r="AE52" i="7"/>
  <c r="AF52" i="7"/>
  <c r="AG52" i="7"/>
  <c r="AH52" i="7"/>
  <c r="AI52" i="7"/>
  <c r="AJ52" i="7"/>
  <c r="AK52" i="7"/>
  <c r="AL52" i="7"/>
  <c r="AM52" i="7"/>
  <c r="AN52" i="7"/>
  <c r="AO52" i="7"/>
  <c r="AD53" i="7"/>
  <c r="AE53" i="7"/>
  <c r="AF53" i="7"/>
  <c r="AG53" i="7"/>
  <c r="AH53" i="7"/>
  <c r="AI53" i="7"/>
  <c r="AJ53" i="7"/>
  <c r="AK53" i="7"/>
  <c r="AL53" i="7"/>
  <c r="AM53" i="7"/>
  <c r="AN53" i="7"/>
  <c r="AO53" i="7"/>
  <c r="AD54" i="7"/>
  <c r="AE54" i="7"/>
  <c r="AF54" i="7"/>
  <c r="AG54" i="7"/>
  <c r="AH54" i="7"/>
  <c r="AI54" i="7"/>
  <c r="AJ54" i="7"/>
  <c r="AK54" i="7"/>
  <c r="AL54" i="7"/>
  <c r="AM54" i="7"/>
  <c r="AN54" i="7"/>
  <c r="AO54" i="7"/>
  <c r="AD55" i="7"/>
  <c r="AE55" i="7"/>
  <c r="AF55" i="7"/>
  <c r="AG55" i="7"/>
  <c r="AH55" i="7"/>
  <c r="AI55" i="7"/>
  <c r="AJ55" i="7"/>
  <c r="AK55" i="7"/>
  <c r="AL55" i="7"/>
  <c r="AM55" i="7"/>
  <c r="AN55" i="7"/>
  <c r="AO55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D57" i="7"/>
  <c r="AE57" i="7"/>
  <c r="AF57" i="7"/>
  <c r="AG57" i="7"/>
  <c r="AH57" i="7"/>
  <c r="AI57" i="7"/>
  <c r="AJ57" i="7"/>
  <c r="AK57" i="7"/>
  <c r="AL57" i="7"/>
  <c r="AM57" i="7"/>
  <c r="AN57" i="7"/>
  <c r="AO57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D59" i="7"/>
  <c r="AE59" i="7"/>
  <c r="AF59" i="7"/>
  <c r="AG59" i="7"/>
  <c r="AH59" i="7"/>
  <c r="AI59" i="7"/>
  <c r="AJ59" i="7"/>
  <c r="AK59" i="7"/>
  <c r="AL59" i="7"/>
  <c r="AM59" i="7"/>
  <c r="AN59" i="7"/>
  <c r="AO59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D61" i="7"/>
  <c r="AE61" i="7"/>
  <c r="AF61" i="7"/>
  <c r="AG61" i="7"/>
  <c r="AH61" i="7"/>
  <c r="AI61" i="7"/>
  <c r="AJ61" i="7"/>
  <c r="AK61" i="7"/>
  <c r="AL61" i="7"/>
  <c r="AM61" i="7"/>
  <c r="AN61" i="7"/>
  <c r="AO61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D63" i="7"/>
  <c r="AE63" i="7"/>
  <c r="AF63" i="7"/>
  <c r="AG63" i="7"/>
  <c r="AH63" i="7"/>
  <c r="AI63" i="7"/>
  <c r="AJ63" i="7"/>
  <c r="AK63" i="7"/>
  <c r="AL63" i="7"/>
  <c r="AM63" i="7"/>
  <c r="AN63" i="7"/>
  <c r="AO63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D65" i="7"/>
  <c r="AE65" i="7"/>
  <c r="AF65" i="7"/>
  <c r="AG65" i="7"/>
  <c r="AH65" i="7"/>
  <c r="AI65" i="7"/>
  <c r="AJ65" i="7"/>
  <c r="AK65" i="7"/>
  <c r="AL65" i="7"/>
  <c r="AM65" i="7"/>
  <c r="AN65" i="7"/>
  <c r="AO65" i="7"/>
  <c r="AD66" i="7"/>
  <c r="AE66" i="7"/>
  <c r="AF66" i="7"/>
  <c r="AG66" i="7"/>
  <c r="AH66" i="7"/>
  <c r="AI66" i="7"/>
  <c r="AJ66" i="7"/>
  <c r="AK66" i="7"/>
  <c r="AL66" i="7"/>
  <c r="AM66" i="7"/>
  <c r="AN66" i="7"/>
  <c r="AO66" i="7"/>
  <c r="AD67" i="7"/>
  <c r="AE67" i="7"/>
  <c r="AF67" i="7"/>
  <c r="AG67" i="7"/>
  <c r="AH67" i="7"/>
  <c r="AI67" i="7"/>
  <c r="AJ67" i="7"/>
  <c r="AK67" i="7"/>
  <c r="AL67" i="7"/>
  <c r="AM67" i="7"/>
  <c r="AN67" i="7"/>
  <c r="AO67" i="7"/>
  <c r="AD68" i="7"/>
  <c r="AE68" i="7"/>
  <c r="AF68" i="7"/>
  <c r="AG68" i="7"/>
  <c r="AH68" i="7"/>
  <c r="AI68" i="7"/>
  <c r="AJ68" i="7"/>
  <c r="AK68" i="7"/>
  <c r="AL68" i="7"/>
  <c r="AM68" i="7"/>
  <c r="AN68" i="7"/>
  <c r="AO68" i="7"/>
  <c r="AD69" i="7"/>
  <c r="AE69" i="7"/>
  <c r="AF69" i="7"/>
  <c r="AG69" i="7"/>
  <c r="AH69" i="7"/>
  <c r="AI69" i="7"/>
  <c r="AJ69" i="7"/>
  <c r="AK69" i="7"/>
  <c r="AL69" i="7"/>
  <c r="AM69" i="7"/>
  <c r="AN69" i="7"/>
  <c r="AO69" i="7"/>
  <c r="AD70" i="7"/>
  <c r="AE70" i="7"/>
  <c r="AF70" i="7"/>
  <c r="AG70" i="7"/>
  <c r="AH70" i="7"/>
  <c r="AI70" i="7"/>
  <c r="AJ70" i="7"/>
  <c r="AK70" i="7"/>
  <c r="AL70" i="7"/>
  <c r="AM70" i="7"/>
  <c r="AN70" i="7"/>
  <c r="AO70" i="7"/>
  <c r="AD71" i="7"/>
  <c r="AE71" i="7"/>
  <c r="AF71" i="7"/>
  <c r="AG71" i="7"/>
  <c r="AH71" i="7"/>
  <c r="AI71" i="7"/>
  <c r="AJ71" i="7"/>
  <c r="AK71" i="7"/>
  <c r="AL71" i="7"/>
  <c r="AM71" i="7"/>
  <c r="AN71" i="7"/>
  <c r="AO71" i="7"/>
  <c r="AD72" i="7"/>
  <c r="AE72" i="7"/>
  <c r="AF72" i="7"/>
  <c r="AG72" i="7"/>
  <c r="AH72" i="7"/>
  <c r="AI72" i="7"/>
  <c r="AJ72" i="7"/>
  <c r="AK72" i="7"/>
  <c r="AL72" i="7"/>
  <c r="AM72" i="7"/>
  <c r="AN72" i="7"/>
  <c r="AO72" i="7"/>
  <c r="AD73" i="7"/>
  <c r="AE73" i="7"/>
  <c r="AF73" i="7"/>
  <c r="AG73" i="7"/>
  <c r="AH73" i="7"/>
  <c r="AI73" i="7"/>
  <c r="AJ73" i="7"/>
  <c r="AK73" i="7"/>
  <c r="AL73" i="7"/>
  <c r="AM73" i="7"/>
  <c r="AN73" i="7"/>
  <c r="AO73" i="7"/>
  <c r="AD74" i="7"/>
  <c r="AE74" i="7"/>
  <c r="AF74" i="7"/>
  <c r="AG74" i="7"/>
  <c r="AH74" i="7"/>
  <c r="AI74" i="7"/>
  <c r="AJ74" i="7"/>
  <c r="AK74" i="7"/>
  <c r="AL74" i="7"/>
  <c r="AM74" i="7"/>
  <c r="AN74" i="7"/>
  <c r="AO74" i="7"/>
  <c r="AD75" i="7"/>
  <c r="AE75" i="7"/>
  <c r="AF75" i="7"/>
  <c r="AG75" i="7"/>
  <c r="AH75" i="7"/>
  <c r="AI75" i="7"/>
  <c r="AJ75" i="7"/>
  <c r="AK75" i="7"/>
  <c r="AL75" i="7"/>
  <c r="AM75" i="7"/>
  <c r="AN75" i="7"/>
  <c r="AO75" i="7"/>
  <c r="AD76" i="7"/>
  <c r="AE76" i="7"/>
  <c r="AF76" i="7"/>
  <c r="AG76" i="7"/>
  <c r="AH76" i="7"/>
  <c r="AI76" i="7"/>
  <c r="AJ76" i="7"/>
  <c r="AK76" i="7"/>
  <c r="AL76" i="7"/>
  <c r="AM76" i="7"/>
  <c r="AN76" i="7"/>
  <c r="AO76" i="7"/>
  <c r="AD77" i="7"/>
  <c r="AE77" i="7"/>
  <c r="AF77" i="7"/>
  <c r="AG77" i="7"/>
  <c r="AH77" i="7"/>
  <c r="AI77" i="7"/>
  <c r="AJ77" i="7"/>
  <c r="AK77" i="7"/>
  <c r="AL77" i="7"/>
  <c r="AM77" i="7"/>
  <c r="AN77" i="7"/>
  <c r="AO77" i="7"/>
  <c r="AD78" i="7"/>
  <c r="AE78" i="7"/>
  <c r="AF78" i="7"/>
  <c r="AG78" i="7"/>
  <c r="AH78" i="7"/>
  <c r="AI78" i="7"/>
  <c r="AJ78" i="7"/>
  <c r="AK78" i="7"/>
  <c r="AL78" i="7"/>
  <c r="AM78" i="7"/>
  <c r="AN78" i="7"/>
  <c r="AO78" i="7"/>
  <c r="AD79" i="7"/>
  <c r="AE79" i="7"/>
  <c r="AF79" i="7"/>
  <c r="AG79" i="7"/>
  <c r="AH79" i="7"/>
  <c r="AI79" i="7"/>
  <c r="AJ79" i="7"/>
  <c r="AK79" i="7"/>
  <c r="AL79" i="7"/>
  <c r="AM79" i="7"/>
  <c r="AN79" i="7"/>
  <c r="AO79" i="7"/>
  <c r="AD80" i="7"/>
  <c r="AE80" i="7"/>
  <c r="AF80" i="7"/>
  <c r="AG80" i="7"/>
  <c r="AH80" i="7"/>
  <c r="AI80" i="7"/>
  <c r="AJ80" i="7"/>
  <c r="AK80" i="7"/>
  <c r="AL80" i="7"/>
  <c r="AM80" i="7"/>
  <c r="AN80" i="7"/>
  <c r="AO80" i="7"/>
  <c r="AD81" i="7"/>
  <c r="AE81" i="7"/>
  <c r="AF81" i="7"/>
  <c r="AG81" i="7"/>
  <c r="AH81" i="7"/>
  <c r="AI81" i="7"/>
  <c r="AJ81" i="7"/>
  <c r="AK81" i="7"/>
  <c r="AL81" i="7"/>
  <c r="AM81" i="7"/>
  <c r="AN81" i="7"/>
  <c r="AO81" i="7"/>
  <c r="AD82" i="7"/>
  <c r="AE82" i="7"/>
  <c r="AF82" i="7"/>
  <c r="AG82" i="7"/>
  <c r="AH82" i="7"/>
  <c r="AI82" i="7"/>
  <c r="AJ82" i="7"/>
  <c r="AK82" i="7"/>
  <c r="AL82" i="7"/>
  <c r="AM82" i="7"/>
  <c r="AN82" i="7"/>
  <c r="AO82" i="7"/>
  <c r="AD83" i="7"/>
  <c r="AE83" i="7"/>
  <c r="AF83" i="7"/>
  <c r="AG83" i="7"/>
  <c r="AH83" i="7"/>
  <c r="AI83" i="7"/>
  <c r="AJ83" i="7"/>
  <c r="AK83" i="7"/>
  <c r="AL83" i="7"/>
  <c r="AM83" i="7"/>
  <c r="AN83" i="7"/>
  <c r="AO83" i="7"/>
  <c r="AD84" i="7"/>
  <c r="AE84" i="7"/>
  <c r="AF84" i="7"/>
  <c r="AG84" i="7"/>
  <c r="AH84" i="7"/>
  <c r="AI84" i="7"/>
  <c r="AJ84" i="7"/>
  <c r="AK84" i="7"/>
  <c r="AL84" i="7"/>
  <c r="AM84" i="7"/>
  <c r="AN84" i="7"/>
  <c r="AO84" i="7"/>
  <c r="AD85" i="7"/>
  <c r="AE85" i="7"/>
  <c r="AF85" i="7"/>
  <c r="AG85" i="7"/>
  <c r="AH85" i="7"/>
  <c r="AI85" i="7"/>
  <c r="AJ85" i="7"/>
  <c r="AK85" i="7"/>
  <c r="AL85" i="7"/>
  <c r="AM85" i="7"/>
  <c r="AN85" i="7"/>
  <c r="AO85" i="7"/>
  <c r="AD86" i="7"/>
  <c r="AE86" i="7"/>
  <c r="AF86" i="7"/>
  <c r="AG86" i="7"/>
  <c r="AH86" i="7"/>
  <c r="AI86" i="7"/>
  <c r="AJ86" i="7"/>
  <c r="AK86" i="7"/>
  <c r="AL86" i="7"/>
  <c r="AM86" i="7"/>
  <c r="AN86" i="7"/>
  <c r="AO86" i="7"/>
  <c r="B28" i="1"/>
  <c r="B30" i="1"/>
  <c r="B31" i="1" s="1"/>
  <c r="C4" i="2"/>
  <c r="D4" i="2" s="1"/>
  <c r="E4" i="2" s="1"/>
  <c r="F4" i="2" s="1"/>
  <c r="G4" i="2" s="1"/>
  <c r="B29" i="1"/>
  <c r="B35" i="1" l="1"/>
  <c r="H4" i="2"/>
  <c r="I4" i="2" s="1"/>
  <c r="J4" i="2" s="1"/>
  <c r="K4" i="2" s="1"/>
  <c r="L4" i="2" s="1"/>
  <c r="M4" i="2" s="1"/>
  <c r="B33" i="1"/>
  <c r="B36" i="1"/>
  <c r="B32" i="1" l="1"/>
  <c r="B37" i="1"/>
  <c r="B34" i="1" l="1"/>
  <c r="B24" i="1" l="1"/>
  <c r="B25" i="1" s="1"/>
  <c r="B26" i="1" l="1"/>
  <c r="AJ86" i="2"/>
  <c r="AM75" i="2"/>
  <c r="AG58" i="2"/>
  <c r="AO12" i="2"/>
  <c r="AF86" i="2"/>
  <c r="AF82" i="2"/>
  <c r="AK79" i="2"/>
  <c r="AN85" i="2"/>
  <c r="AK84" i="2"/>
  <c r="AF83" i="2"/>
  <c r="AN81" i="2"/>
  <c r="AK80" i="2"/>
  <c r="AF79" i="2"/>
  <c r="AN77" i="2"/>
  <c r="AK76" i="2"/>
  <c r="AF75" i="2"/>
  <c r="AN73" i="2"/>
  <c r="AK72" i="2"/>
  <c r="AF71" i="2"/>
  <c r="AN69" i="2"/>
  <c r="AK68" i="2"/>
  <c r="AF67" i="2"/>
  <c r="AN65" i="2"/>
  <c r="AK64" i="2"/>
  <c r="AF63" i="2"/>
  <c r="AN61" i="2"/>
  <c r="AK60" i="2"/>
  <c r="AF59" i="2"/>
  <c r="AM57" i="2"/>
  <c r="AF56" i="2"/>
  <c r="AM54" i="2"/>
  <c r="AG53" i="2"/>
  <c r="AN51" i="2"/>
  <c r="AF48" i="2"/>
  <c r="AO45" i="2"/>
  <c r="AM43" i="2"/>
  <c r="AF41" i="2"/>
  <c r="AN38" i="2"/>
  <c r="AF36" i="2"/>
  <c r="AF33" i="2"/>
  <c r="AF30" i="2"/>
  <c r="AM26" i="2"/>
  <c r="AM22" i="2"/>
  <c r="AN16" i="2"/>
  <c r="AN10" i="2"/>
  <c r="AJ72" i="2"/>
  <c r="AM65" i="2"/>
  <c r="AM61" i="2"/>
  <c r="AL57" i="2"/>
  <c r="AF53" i="2"/>
  <c r="AM51" i="2"/>
  <c r="AO49" i="2"/>
  <c r="AN45" i="2"/>
  <c r="AL43" i="2"/>
  <c r="AO40" i="2"/>
  <c r="AM38" i="2"/>
  <c r="AO35" i="2"/>
  <c r="AO32" i="2"/>
  <c r="AO29" i="2"/>
  <c r="AO25" i="2"/>
  <c r="AO21" i="2"/>
  <c r="AO15" i="2"/>
  <c r="AO9" i="2"/>
  <c r="AJ76" i="2"/>
  <c r="AJ68" i="2"/>
  <c r="AJ60" i="2"/>
  <c r="AL81" i="2"/>
  <c r="AG76" i="2"/>
  <c r="AO70" i="2"/>
  <c r="AO66" i="2"/>
  <c r="AL65" i="2"/>
  <c r="AG64" i="2"/>
  <c r="AO62" i="2"/>
  <c r="AL61" i="2"/>
  <c r="AG60" i="2"/>
  <c r="AO58" i="2"/>
  <c r="AK57" i="2"/>
  <c r="AO55" i="2"/>
  <c r="AK54" i="2"/>
  <c r="AL51" i="2"/>
  <c r="AN49" i="2"/>
  <c r="AO47" i="2"/>
  <c r="AM45" i="2"/>
  <c r="AF43" i="2"/>
  <c r="AN40" i="2"/>
  <c r="AL38" i="2"/>
  <c r="AN35" i="2"/>
  <c r="AN32" i="2"/>
  <c r="AN29" i="2"/>
  <c r="AN25" i="2"/>
  <c r="AN21" i="2"/>
  <c r="AN15" i="2"/>
  <c r="AN9" i="2"/>
  <c r="AM85" i="2"/>
  <c r="AL54" i="2"/>
  <c r="AO82" i="2"/>
  <c r="AL77" i="2"/>
  <c r="AG72" i="2"/>
  <c r="AK85" i="2"/>
  <c r="AN78" i="2"/>
  <c r="AF72" i="2"/>
  <c r="AK65" i="2"/>
  <c r="AK61" i="2"/>
  <c r="AN55" i="2"/>
  <c r="AG51" i="2"/>
  <c r="AN47" i="2"/>
  <c r="AL45" i="2"/>
  <c r="AO42" i="2"/>
  <c r="AM40" i="2"/>
  <c r="AF38" i="2"/>
  <c r="AM35" i="2"/>
  <c r="AM32" i="2"/>
  <c r="AM25" i="2"/>
  <c r="AO14" i="2"/>
  <c r="AO8" i="2"/>
  <c r="AJ80" i="2"/>
  <c r="AO86" i="2"/>
  <c r="AG84" i="2"/>
  <c r="AO78" i="2"/>
  <c r="AL73" i="2"/>
  <c r="AG68" i="2"/>
  <c r="AN86" i="2"/>
  <c r="AF84" i="2"/>
  <c r="AF80" i="2"/>
  <c r="AN74" i="2"/>
  <c r="AN70" i="2"/>
  <c r="AF68" i="2"/>
  <c r="AN62" i="2"/>
  <c r="AN58" i="2"/>
  <c r="AG54" i="2"/>
  <c r="AM49" i="2"/>
  <c r="AO20" i="2"/>
  <c r="AM86" i="2"/>
  <c r="AJ85" i="2"/>
  <c r="AM82" i="2"/>
  <c r="AJ81" i="2"/>
  <c r="AM78" i="2"/>
  <c r="AJ77" i="2"/>
  <c r="AM74" i="2"/>
  <c r="AJ73" i="2"/>
  <c r="AM70" i="2"/>
  <c r="AJ69" i="2"/>
  <c r="AM66" i="2"/>
  <c r="AJ65" i="2"/>
  <c r="AM62" i="2"/>
  <c r="AJ61" i="2"/>
  <c r="AM58" i="2"/>
  <c r="AF57" i="2"/>
  <c r="AM55" i="2"/>
  <c r="AF54" i="2"/>
  <c r="AN52" i="2"/>
  <c r="AF51" i="2"/>
  <c r="AL49" i="2"/>
  <c r="AM47" i="2"/>
  <c r="AF45" i="2"/>
  <c r="AN42" i="2"/>
  <c r="AL40" i="2"/>
  <c r="AO37" i="2"/>
  <c r="AF35" i="2"/>
  <c r="AF32" i="2"/>
  <c r="AO28" i="2"/>
  <c r="AO24" i="2"/>
  <c r="AN20" i="2"/>
  <c r="AN14" i="2"/>
  <c r="AN8" i="2"/>
  <c r="AM81" i="2"/>
  <c r="AM77" i="2"/>
  <c r="AM73" i="2"/>
  <c r="AM69" i="2"/>
  <c r="AJ64" i="2"/>
  <c r="AL85" i="2"/>
  <c r="AG80" i="2"/>
  <c r="AO74" i="2"/>
  <c r="AL69" i="2"/>
  <c r="AN82" i="2"/>
  <c r="AK81" i="2"/>
  <c r="AK77" i="2"/>
  <c r="AF76" i="2"/>
  <c r="AK73" i="2"/>
  <c r="AK69" i="2"/>
  <c r="AN66" i="2"/>
  <c r="AF64" i="2"/>
  <c r="AF60" i="2"/>
  <c r="AG57" i="2"/>
  <c r="AO52" i="2"/>
  <c r="AM29" i="2"/>
  <c r="AL86" i="2"/>
  <c r="AG85" i="2"/>
  <c r="AO83" i="2"/>
  <c r="AL82" i="2"/>
  <c r="AG81" i="2"/>
  <c r="AO79" i="2"/>
  <c r="AL78" i="2"/>
  <c r="AG77" i="2"/>
  <c r="AO75" i="2"/>
  <c r="AL74" i="2"/>
  <c r="AG73" i="2"/>
  <c r="AO71" i="2"/>
  <c r="AL70" i="2"/>
  <c r="AG69" i="2"/>
  <c r="AO67" i="2"/>
  <c r="AL66" i="2"/>
  <c r="AG65" i="2"/>
  <c r="AO63" i="2"/>
  <c r="AL62" i="2"/>
  <c r="AG61" i="2"/>
  <c r="AO59" i="2"/>
  <c r="AL58" i="2"/>
  <c r="AL55" i="2"/>
  <c r="AM52" i="2"/>
  <c r="AG49" i="2"/>
  <c r="AL47" i="2"/>
  <c r="AO44" i="2"/>
  <c r="AM42" i="2"/>
  <c r="AF40" i="2"/>
  <c r="AN37" i="2"/>
  <c r="AO34" i="2"/>
  <c r="AO31" i="2"/>
  <c r="AN28" i="2"/>
  <c r="AN24" i="2"/>
  <c r="AO19" i="2"/>
  <c r="AO13" i="2"/>
  <c r="AO7" i="2"/>
  <c r="AJ84" i="2"/>
  <c r="AK86" i="2"/>
  <c r="AF85" i="2"/>
  <c r="AN83" i="2"/>
  <c r="AK82" i="2"/>
  <c r="AF81" i="2"/>
  <c r="AN79" i="2"/>
  <c r="AK78" i="2"/>
  <c r="AF77" i="2"/>
  <c r="AN75" i="2"/>
  <c r="AK74" i="2"/>
  <c r="AF73" i="2"/>
  <c r="AN71" i="2"/>
  <c r="AK70" i="2"/>
  <c r="AF69" i="2"/>
  <c r="AN67" i="2"/>
  <c r="AK66" i="2"/>
  <c r="AF65" i="2"/>
  <c r="AN63" i="2"/>
  <c r="AK62" i="2"/>
  <c r="AF61" i="2"/>
  <c r="AN59" i="2"/>
  <c r="AK58" i="2"/>
  <c r="AO56" i="2"/>
  <c r="AK55" i="2"/>
  <c r="AO53" i="2"/>
  <c r="AL52" i="2"/>
  <c r="AO50" i="2"/>
  <c r="AF49" i="2"/>
  <c r="AF47" i="2"/>
  <c r="AN44" i="2"/>
  <c r="AL42" i="2"/>
  <c r="AO39" i="2"/>
  <c r="AM37" i="2"/>
  <c r="AN34" i="2"/>
  <c r="AN31" i="2"/>
  <c r="AM28" i="2"/>
  <c r="AM24" i="2"/>
  <c r="AN19" i="2"/>
  <c r="AN13" i="2"/>
  <c r="AN7" i="2"/>
  <c r="AJ78" i="2"/>
  <c r="AJ70" i="2"/>
  <c r="AM63" i="2"/>
  <c r="AM59" i="2"/>
  <c r="AG55" i="2"/>
  <c r="AK52" i="2"/>
  <c r="AO46" i="2"/>
  <c r="AM44" i="2"/>
  <c r="AF42" i="2"/>
  <c r="AN39" i="2"/>
  <c r="AL37" i="2"/>
  <c r="AM34" i="2"/>
  <c r="AM31" i="2"/>
  <c r="AO18" i="2"/>
  <c r="AO6" i="2"/>
  <c r="AG86" i="2"/>
  <c r="AO84" i="2"/>
  <c r="AL83" i="2"/>
  <c r="AG82" i="2"/>
  <c r="AO80" i="2"/>
  <c r="AL79" i="2"/>
  <c r="AG78" i="2"/>
  <c r="AO76" i="2"/>
  <c r="AL75" i="2"/>
  <c r="AG74" i="2"/>
  <c r="AO72" i="2"/>
  <c r="AL71" i="2"/>
  <c r="AG70" i="2"/>
  <c r="AO68" i="2"/>
  <c r="AL67" i="2"/>
  <c r="AG66" i="2"/>
  <c r="AO64" i="2"/>
  <c r="AL63" i="2"/>
  <c r="AG62" i="2"/>
  <c r="AO60" i="2"/>
  <c r="AL59" i="2"/>
  <c r="AF58" i="2"/>
  <c r="AM56" i="2"/>
  <c r="AF55" i="2"/>
  <c r="AM53" i="2"/>
  <c r="AG52" i="2"/>
  <c r="AM50" i="2"/>
  <c r="AO48" i="2"/>
  <c r="AN46" i="2"/>
  <c r="AL44" i="2"/>
  <c r="AO41" i="2"/>
  <c r="AM39" i="2"/>
  <c r="AF37" i="2"/>
  <c r="AF34" i="2"/>
  <c r="AF31" i="2"/>
  <c r="AN27" i="2"/>
  <c r="AN23" i="2"/>
  <c r="AN18" i="2"/>
  <c r="AN12" i="2"/>
  <c r="AN6" i="2"/>
  <c r="AM79" i="2"/>
  <c r="AJ66" i="2"/>
  <c r="AN53" i="2"/>
  <c r="AO27" i="2"/>
  <c r="AK83" i="2"/>
  <c r="AN76" i="2"/>
  <c r="AF74" i="2"/>
  <c r="AF70" i="2"/>
  <c r="AF66" i="2"/>
  <c r="AN60" i="2"/>
  <c r="AL50" i="2"/>
  <c r="AM46" i="2"/>
  <c r="AN41" i="2"/>
  <c r="AO36" i="2"/>
  <c r="AO33" i="2"/>
  <c r="AM27" i="2"/>
  <c r="AM23" i="2"/>
  <c r="AO17" i="2"/>
  <c r="AO11" i="2"/>
  <c r="AJ79" i="2"/>
  <c r="AM68" i="2"/>
  <c r="AK56" i="2"/>
  <c r="AN36" i="2"/>
  <c r="AN11" i="2"/>
  <c r="AM83" i="2"/>
  <c r="AJ82" i="2"/>
  <c r="AJ74" i="2"/>
  <c r="AM71" i="2"/>
  <c r="AM67" i="2"/>
  <c r="AJ62" i="2"/>
  <c r="AN56" i="2"/>
  <c r="AN50" i="2"/>
  <c r="AO23" i="2"/>
  <c r="AN84" i="2"/>
  <c r="AN80" i="2"/>
  <c r="AF78" i="2"/>
  <c r="AK75" i="2"/>
  <c r="AN72" i="2"/>
  <c r="AK71" i="2"/>
  <c r="AN68" i="2"/>
  <c r="AK67" i="2"/>
  <c r="AN64" i="2"/>
  <c r="AK63" i="2"/>
  <c r="AF62" i="2"/>
  <c r="AK59" i="2"/>
  <c r="AL56" i="2"/>
  <c r="AL53" i="2"/>
  <c r="AF52" i="2"/>
  <c r="AN48" i="2"/>
  <c r="AF44" i="2"/>
  <c r="AL39" i="2"/>
  <c r="AO30" i="2"/>
  <c r="AM84" i="2"/>
  <c r="AJ83" i="2"/>
  <c r="AM80" i="2"/>
  <c r="AM76" i="2"/>
  <c r="AJ75" i="2"/>
  <c r="AM72" i="2"/>
  <c r="AJ71" i="2"/>
  <c r="AJ67" i="2"/>
  <c r="AM64" i="2"/>
  <c r="AJ63" i="2"/>
  <c r="AM60" i="2"/>
  <c r="AJ59" i="2"/>
  <c r="AO57" i="2"/>
  <c r="AO54" i="2"/>
  <c r="AK53" i="2"/>
  <c r="AG50" i="2"/>
  <c r="AM48" i="2"/>
  <c r="AL46" i="2"/>
  <c r="AO43" i="2"/>
  <c r="AM41" i="2"/>
  <c r="AF39" i="2"/>
  <c r="AN33" i="2"/>
  <c r="AN30" i="2"/>
  <c r="AO26" i="2"/>
  <c r="AO22" i="2"/>
  <c r="AN17" i="2"/>
  <c r="AO85" i="2"/>
  <c r="AL84" i="2"/>
  <c r="AG83" i="2"/>
  <c r="AO81" i="2"/>
  <c r="AL80" i="2"/>
  <c r="AG79" i="2"/>
  <c r="AO77" i="2"/>
  <c r="AL76" i="2"/>
  <c r="AG75" i="2"/>
  <c r="AO73" i="2"/>
  <c r="AL72" i="2"/>
  <c r="AG71" i="2"/>
  <c r="AO69" i="2"/>
  <c r="AL68" i="2"/>
  <c r="AG67" i="2"/>
  <c r="AO65" i="2"/>
  <c r="AL64" i="2"/>
  <c r="AG63" i="2"/>
  <c r="AO61" i="2"/>
  <c r="AL60" i="2"/>
  <c r="AG59" i="2"/>
  <c r="AN57" i="2"/>
  <c r="AG56" i="2"/>
  <c r="AN54" i="2"/>
  <c r="AJ53" i="2"/>
  <c r="AO51" i="2"/>
  <c r="AF50" i="2"/>
  <c r="AL48" i="2"/>
  <c r="AF46" i="2"/>
  <c r="AN43" i="2"/>
  <c r="AL41" i="2"/>
  <c r="AO38" i="2"/>
  <c r="AM36" i="2"/>
  <c r="AM33" i="2"/>
  <c r="AM30" i="2"/>
  <c r="AN26" i="2"/>
  <c r="AN22" i="2"/>
  <c r="AO16" i="2"/>
  <c r="AO10" i="2"/>
  <c r="AM21" i="2"/>
  <c r="AM20" i="2"/>
  <c r="AM19" i="2"/>
  <c r="AM18" i="2"/>
  <c r="AM17" i="2"/>
  <c r="AM16" i="2"/>
  <c r="AM15" i="2"/>
  <c r="AM14" i="2"/>
  <c r="AM13" i="2"/>
  <c r="AM12" i="2"/>
  <c r="AM11" i="2"/>
  <c r="AM10" i="2"/>
  <c r="AM9" i="2"/>
  <c r="AM8" i="2"/>
  <c r="AM7" i="2"/>
  <c r="AM6" i="2"/>
  <c r="AL36" i="2"/>
  <c r="AL35" i="2"/>
  <c r="AL34" i="2"/>
  <c r="AL33" i="2"/>
  <c r="AL32" i="2"/>
  <c r="AL31" i="2"/>
  <c r="AL30" i="2"/>
  <c r="AL29" i="2"/>
  <c r="AL28" i="2"/>
  <c r="AL27" i="2"/>
  <c r="AL26" i="2"/>
  <c r="AL25" i="2"/>
  <c r="AL24" i="2"/>
  <c r="AL23" i="2"/>
  <c r="AL22" i="2"/>
  <c r="AL21" i="2"/>
  <c r="AL20" i="2"/>
  <c r="AL19" i="2"/>
  <c r="AL18" i="2"/>
  <c r="AL17" i="2"/>
  <c r="AL16" i="2"/>
  <c r="AL15" i="2"/>
  <c r="AL14" i="2"/>
  <c r="AL13" i="2"/>
  <c r="AL12" i="2"/>
  <c r="AL11" i="2"/>
  <c r="AL10" i="2"/>
  <c r="AL9" i="2"/>
  <c r="AL8" i="2"/>
  <c r="AL7" i="2"/>
  <c r="AL6" i="2"/>
  <c r="AK51" i="2"/>
  <c r="AK50" i="2"/>
  <c r="AK49" i="2"/>
  <c r="AK48" i="2"/>
  <c r="AK47" i="2"/>
  <c r="AK46" i="2"/>
  <c r="AK45" i="2"/>
  <c r="AK44" i="2"/>
  <c r="AK43" i="2"/>
  <c r="AK42" i="2"/>
  <c r="AK41" i="2"/>
  <c r="AK40" i="2"/>
  <c r="AK39" i="2"/>
  <c r="AK38" i="2"/>
  <c r="AK37" i="2"/>
  <c r="AK36" i="2"/>
  <c r="AK35" i="2"/>
  <c r="AK34" i="2"/>
  <c r="AK33" i="2"/>
  <c r="AK32" i="2"/>
  <c r="AK31" i="2"/>
  <c r="AK30" i="2"/>
  <c r="AK29" i="2"/>
  <c r="AK28" i="2"/>
  <c r="AK27" i="2"/>
  <c r="AK26" i="2"/>
  <c r="AK25" i="2"/>
  <c r="AK24" i="2"/>
  <c r="AK23" i="2"/>
  <c r="AK22" i="2"/>
  <c r="AK21" i="2"/>
  <c r="AK20" i="2"/>
  <c r="AK19" i="2"/>
  <c r="AK18" i="2"/>
  <c r="AK17" i="2"/>
  <c r="AK16" i="2"/>
  <c r="AK15" i="2"/>
  <c r="AK14" i="2"/>
  <c r="AK13" i="2"/>
  <c r="AK12" i="2"/>
  <c r="AK11" i="2"/>
  <c r="AK10" i="2"/>
  <c r="AK9" i="2"/>
  <c r="AK8" i="2"/>
  <c r="AK7" i="2"/>
  <c r="AK6" i="2"/>
  <c r="AJ57" i="2"/>
  <c r="AJ55" i="2"/>
  <c r="AJ54" i="2"/>
  <c r="AJ51" i="2"/>
  <c r="AJ50" i="2"/>
  <c r="AJ49" i="2"/>
  <c r="AJ48" i="2"/>
  <c r="AJ47" i="2"/>
  <c r="AJ46" i="2"/>
  <c r="AJ45" i="2"/>
  <c r="AJ44" i="2"/>
  <c r="AJ43" i="2"/>
  <c r="AJ42" i="2"/>
  <c r="AJ41" i="2"/>
  <c r="AJ40" i="2"/>
  <c r="AJ39" i="2"/>
  <c r="AJ38" i="2"/>
  <c r="AJ37" i="2"/>
  <c r="AJ36" i="2"/>
  <c r="AJ35" i="2"/>
  <c r="AJ34" i="2"/>
  <c r="AJ33" i="2"/>
  <c r="AJ32" i="2"/>
  <c r="AJ31" i="2"/>
  <c r="AJ30" i="2"/>
  <c r="AJ29" i="2"/>
  <c r="AJ28" i="2"/>
  <c r="AJ27" i="2"/>
  <c r="AJ26" i="2"/>
  <c r="AJ25" i="2"/>
  <c r="AJ24" i="2"/>
  <c r="AJ23" i="2"/>
  <c r="AJ22" i="2"/>
  <c r="AJ21" i="2"/>
  <c r="AJ20" i="2"/>
  <c r="AJ19" i="2"/>
  <c r="AJ18" i="2"/>
  <c r="AJ17" i="2"/>
  <c r="AJ16" i="2"/>
  <c r="AJ15" i="2"/>
  <c r="AJ14" i="2"/>
  <c r="AJ13" i="2"/>
  <c r="AJ12" i="2"/>
  <c r="AJ11" i="2"/>
  <c r="AJ10" i="2"/>
  <c r="AJ9" i="2"/>
  <c r="AJ8" i="2"/>
  <c r="AJ7" i="2"/>
  <c r="AJ6" i="2"/>
  <c r="AJ58" i="2"/>
  <c r="AJ56" i="2"/>
  <c r="AJ52" i="2"/>
  <c r="AI85" i="2"/>
  <c r="AI84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86" i="2"/>
  <c r="AI83" i="2"/>
  <c r="AH86" i="2"/>
  <c r="AH85" i="2"/>
  <c r="AH84" i="2"/>
  <c r="AH83" i="2"/>
  <c r="AH82" i="2"/>
  <c r="AH81" i="2"/>
  <c r="AH80" i="2"/>
  <c r="AH79" i="2"/>
  <c r="AH78" i="2"/>
  <c r="AH77" i="2"/>
  <c r="AH76" i="2"/>
  <c r="AH75" i="2"/>
  <c r="AH74" i="2"/>
  <c r="AH73" i="2"/>
  <c r="AH72" i="2"/>
  <c r="AH71" i="2"/>
  <c r="AH70" i="2"/>
  <c r="AH69" i="2"/>
  <c r="AH68" i="2"/>
  <c r="AH67" i="2"/>
  <c r="AH66" i="2"/>
  <c r="AH65" i="2"/>
  <c r="AH64" i="2"/>
  <c r="AH63" i="2"/>
  <c r="AH62" i="2"/>
  <c r="AH61" i="2"/>
  <c r="AH60" i="2"/>
  <c r="AH59" i="2"/>
  <c r="AH58" i="2"/>
  <c r="AH57" i="2"/>
  <c r="AH56" i="2"/>
  <c r="AH55" i="2"/>
  <c r="AH54" i="2"/>
  <c r="AH53" i="2"/>
  <c r="AH52" i="2"/>
  <c r="AH51" i="2"/>
  <c r="AH50" i="2"/>
  <c r="AH49" i="2"/>
  <c r="AH48" i="2"/>
  <c r="AH47" i="2"/>
  <c r="AH46" i="2"/>
  <c r="AH45" i="2"/>
  <c r="AH44" i="2"/>
  <c r="AH43" i="2"/>
  <c r="AH42" i="2"/>
  <c r="AH41" i="2"/>
  <c r="AH40" i="2"/>
  <c r="AH39" i="2"/>
  <c r="AH38" i="2"/>
  <c r="AH37" i="2"/>
  <c r="AH36" i="2"/>
  <c r="AH35" i="2"/>
  <c r="AH34" i="2"/>
  <c r="AH33" i="2"/>
  <c r="AH32" i="2"/>
  <c r="AH31" i="2"/>
  <c r="AH30" i="2"/>
  <c r="AH29" i="2"/>
  <c r="AH28" i="2"/>
  <c r="AH27" i="2"/>
  <c r="AH26" i="2"/>
  <c r="AH25" i="2"/>
  <c r="AH24" i="2"/>
  <c r="AH23" i="2"/>
  <c r="AH22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7" i="2"/>
  <c r="AH6" i="2"/>
  <c r="AG48" i="2"/>
  <c r="AG47" i="2"/>
  <c r="AG46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G27" i="2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F29" i="2"/>
  <c r="AF28" i="2"/>
  <c r="AF27" i="2"/>
  <c r="AF26" i="2"/>
  <c r="AF25" i="2"/>
  <c r="AF24" i="2"/>
  <c r="AF23" i="2"/>
  <c r="AF22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8" i="2"/>
  <c r="AF7" i="2"/>
  <c r="AF6" i="2"/>
  <c r="AD86" i="2"/>
  <c r="AD85" i="2"/>
  <c r="AD84" i="2"/>
  <c r="AD83" i="2"/>
  <c r="AD82" i="2"/>
  <c r="AD81" i="2"/>
  <c r="AD80" i="2"/>
  <c r="AD79" i="2"/>
  <c r="AD78" i="2"/>
  <c r="AD77" i="2"/>
  <c r="AD76" i="2"/>
  <c r="AD75" i="2"/>
  <c r="AD74" i="2"/>
  <c r="AD73" i="2"/>
  <c r="AD72" i="2"/>
  <c r="AD71" i="2"/>
  <c r="AD70" i="2"/>
  <c r="AD69" i="2"/>
  <c r="AD68" i="2"/>
  <c r="AD67" i="2"/>
  <c r="AD66" i="2"/>
  <c r="AD65" i="2"/>
  <c r="AD64" i="2"/>
  <c r="AD63" i="2"/>
  <c r="AD62" i="2"/>
  <c r="AD61" i="2"/>
  <c r="AD60" i="2"/>
  <c r="AD59" i="2"/>
  <c r="AD58" i="2"/>
  <c r="AD57" i="2"/>
  <c r="AD56" i="2"/>
  <c r="AD55" i="2"/>
  <c r="AD54" i="2"/>
  <c r="AD53" i="2"/>
  <c r="AD52" i="2"/>
  <c r="AD51" i="2"/>
  <c r="AD50" i="2"/>
  <c r="AD49" i="2"/>
  <c r="AD48" i="2"/>
  <c r="AD47" i="2"/>
  <c r="AD46" i="2"/>
  <c r="AD45" i="2"/>
  <c r="AD44" i="2"/>
  <c r="AD43" i="2"/>
  <c r="AD42" i="2"/>
  <c r="AD41" i="2"/>
  <c r="AD40" i="2"/>
  <c r="AD39" i="2"/>
  <c r="AD38" i="2"/>
  <c r="AD37" i="2"/>
  <c r="AD36" i="2"/>
  <c r="AD35" i="2"/>
  <c r="AD34" i="2"/>
  <c r="AD33" i="2"/>
  <c r="AD32" i="2"/>
  <c r="AD31" i="2"/>
  <c r="AD30" i="2"/>
  <c r="AD29" i="2"/>
  <c r="AD28" i="2"/>
  <c r="AD27" i="2"/>
  <c r="AD26" i="2"/>
  <c r="AD25" i="2"/>
  <c r="AD24" i="2"/>
  <c r="AD23" i="2"/>
  <c r="AD22" i="2"/>
  <c r="AD21" i="2"/>
  <c r="AD20" i="2"/>
  <c r="AD19" i="2"/>
  <c r="AD18" i="2"/>
  <c r="AD17" i="2"/>
  <c r="AD16" i="2"/>
  <c r="AD15" i="2"/>
  <c r="AD14" i="2"/>
  <c r="AD13" i="2"/>
  <c r="AD12" i="2"/>
  <c r="AD11" i="2"/>
  <c r="AD10" i="2"/>
  <c r="AD9" i="2"/>
  <c r="AD8" i="2"/>
  <c r="AD7" i="2"/>
  <c r="AD6" i="2"/>
  <c r="AG99" i="2"/>
  <c r="AG96" i="2"/>
  <c r="AG91" i="2"/>
  <c r="AG88" i="2"/>
  <c r="AF100" i="2"/>
  <c r="AF98" i="2"/>
  <c r="AF96" i="2"/>
  <c r="AF94" i="2"/>
  <c r="AF92" i="2"/>
  <c r="AF90" i="2"/>
  <c r="AF88" i="2"/>
  <c r="AM101" i="2"/>
  <c r="AM100" i="2"/>
  <c r="AM99" i="2"/>
  <c r="AM98" i="2"/>
  <c r="AM97" i="2"/>
  <c r="AM96" i="2"/>
  <c r="AM95" i="2"/>
  <c r="AM94" i="2"/>
  <c r="AM93" i="2"/>
  <c r="AM92" i="2"/>
  <c r="AM91" i="2"/>
  <c r="AM90" i="2"/>
  <c r="AM89" i="2"/>
  <c r="AM88" i="2"/>
  <c r="AM87" i="2"/>
  <c r="AL89" i="2"/>
  <c r="AK88" i="2"/>
  <c r="AJ92" i="2"/>
  <c r="AG101" i="2"/>
  <c r="AG95" i="2"/>
  <c r="AL101" i="2"/>
  <c r="AL99" i="2"/>
  <c r="AL97" i="2"/>
  <c r="AL95" i="2"/>
  <c r="AL93" i="2"/>
  <c r="AL90" i="2"/>
  <c r="AL87" i="2"/>
  <c r="AK100" i="2"/>
  <c r="AK98" i="2"/>
  <c r="AK96" i="2"/>
  <c r="AK94" i="2"/>
  <c r="AK92" i="2"/>
  <c r="AK90" i="2"/>
  <c r="AK87" i="2"/>
  <c r="AJ100" i="2"/>
  <c r="AJ97" i="2"/>
  <c r="AJ95" i="2"/>
  <c r="AJ91" i="2"/>
  <c r="AJ88" i="2"/>
  <c r="AI99" i="2"/>
  <c r="AI87" i="2"/>
  <c r="AG100" i="2"/>
  <c r="AG94" i="2"/>
  <c r="AL100" i="2"/>
  <c r="AL98" i="2"/>
  <c r="AL96" i="2"/>
  <c r="AL94" i="2"/>
  <c r="AL92" i="2"/>
  <c r="AL91" i="2"/>
  <c r="AL88" i="2"/>
  <c r="AK101" i="2"/>
  <c r="AK99" i="2"/>
  <c r="AK97" i="2"/>
  <c r="AK95" i="2"/>
  <c r="AK93" i="2"/>
  <c r="AK91" i="2"/>
  <c r="AK89" i="2"/>
  <c r="AJ101" i="2"/>
  <c r="AJ99" i="2"/>
  <c r="AJ98" i="2"/>
  <c r="AJ96" i="2"/>
  <c r="AJ94" i="2"/>
  <c r="AJ93" i="2"/>
  <c r="AJ90" i="2"/>
  <c r="AJ89" i="2"/>
  <c r="AJ87" i="2"/>
  <c r="AI101" i="2"/>
  <c r="AI100" i="2"/>
  <c r="AI98" i="2"/>
  <c r="AI97" i="2"/>
  <c r="AI96" i="2"/>
  <c r="AI95" i="2"/>
  <c r="AI94" i="2"/>
  <c r="AI93" i="2"/>
  <c r="AI92" i="2"/>
  <c r="AI91" i="2"/>
  <c r="AI90" i="2"/>
  <c r="AI89" i="2"/>
  <c r="AI88" i="2"/>
  <c r="AH101" i="2"/>
  <c r="AH100" i="2"/>
  <c r="AH99" i="2"/>
  <c r="AH98" i="2"/>
  <c r="AH97" i="2"/>
  <c r="AH96" i="2"/>
  <c r="AH95" i="2"/>
  <c r="AH94" i="2"/>
  <c r="AH93" i="2"/>
  <c r="AH92" i="2"/>
  <c r="AH91" i="2"/>
  <c r="AH90" i="2"/>
  <c r="AH89" i="2"/>
  <c r="AH88" i="2"/>
  <c r="AH87" i="2"/>
  <c r="AG92" i="2"/>
  <c r="AG87" i="2"/>
  <c r="AG97" i="2"/>
  <c r="AD100" i="2"/>
  <c r="AG98" i="2"/>
  <c r="AG93" i="2"/>
  <c r="AG90" i="2"/>
  <c r="AG89" i="2"/>
  <c r="AF101" i="2"/>
  <c r="AF99" i="2"/>
  <c r="AF97" i="2"/>
  <c r="AF95" i="2"/>
  <c r="AF93" i="2"/>
  <c r="AF91" i="2"/>
  <c r="AF89" i="2"/>
  <c r="AF87" i="2"/>
  <c r="AD101" i="2"/>
  <c r="AD99" i="2"/>
  <c r="AD98" i="2"/>
  <c r="AD97" i="2"/>
  <c r="AD96" i="2"/>
  <c r="AD95" i="2"/>
  <c r="AD94" i="2"/>
  <c r="AD93" i="2"/>
  <c r="AD92" i="2"/>
  <c r="AD91" i="2"/>
  <c r="AD90" i="2"/>
  <c r="AD89" i="2"/>
  <c r="AD88" i="2"/>
  <c r="AD87" i="2"/>
  <c r="AO101" i="2"/>
  <c r="AO100" i="2"/>
  <c r="AO99" i="2"/>
  <c r="AO98" i="2"/>
  <c r="AO97" i="2"/>
  <c r="AO96" i="2"/>
  <c r="AO95" i="2"/>
  <c r="AO94" i="2"/>
  <c r="AO93" i="2"/>
  <c r="AO92" i="2"/>
  <c r="AO91" i="2"/>
  <c r="AO90" i="2"/>
  <c r="AO89" i="2"/>
  <c r="AO88" i="2"/>
  <c r="AO87" i="2"/>
  <c r="AN101" i="2"/>
  <c r="AN100" i="2"/>
  <c r="AN99" i="2"/>
  <c r="AN98" i="2"/>
  <c r="AN97" i="2"/>
  <c r="AN96" i="2"/>
  <c r="AN95" i="2"/>
  <c r="AN94" i="2"/>
  <c r="AN93" i="2"/>
  <c r="AN92" i="2"/>
  <c r="AN91" i="2"/>
  <c r="AN90" i="2"/>
  <c r="AN89" i="2"/>
  <c r="AN88" i="2"/>
  <c r="AN87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7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</calcChain>
</file>

<file path=xl/sharedStrings.xml><?xml version="1.0" encoding="utf-8"?>
<sst xmlns="http://schemas.openxmlformats.org/spreadsheetml/2006/main" count="188" uniqueCount="104">
  <si>
    <t>Financieringslastnormen 2026</t>
  </si>
  <si>
    <t>Rekenhulp</t>
  </si>
  <si>
    <t>inkomen 1</t>
  </si>
  <si>
    <t>bruto jaarinkomen</t>
  </si>
  <si>
    <t>inkomen 2</t>
  </si>
  <si>
    <t>rente</t>
  </si>
  <si>
    <t>hypotheekrente (toetsrente = 5%)</t>
  </si>
  <si>
    <t>AOW</t>
  </si>
  <si>
    <t>nee</t>
  </si>
  <si>
    <t>tabel voor AOW-leeftijd gebruiken? (nee/ja)</t>
  </si>
  <si>
    <t>box 3</t>
  </si>
  <si>
    <t>gaat het om niet aftrekbare gedeelten? (nee/ja)</t>
  </si>
  <si>
    <t>verhoging niet-kwetsbare groep</t>
  </si>
  <si>
    <t>is de verhoging voor niet-kwetsbare groep van toepassing? (ja/nee)</t>
  </si>
  <si>
    <t>energielabel</t>
  </si>
  <si>
    <t>3. voor label A of B</t>
  </si>
  <si>
    <t>extra bijdrag bij verbouwing</t>
  </si>
  <si>
    <t>voor verduurzamende maatregelen uit de lijst.</t>
  </si>
  <si>
    <t>financieringslastpercentage</t>
  </si>
  <si>
    <t>maximale hypotheek</t>
  </si>
  <si>
    <t>factor</t>
  </si>
  <si>
    <t>rekeninkomen</t>
  </si>
  <si>
    <t>gezamenlijk inkomen</t>
  </si>
  <si>
    <t>rente per duizend per maand</t>
  </si>
  <si>
    <t>annuiteitenfactor</t>
  </si>
  <si>
    <t>financieringslastpercentage nietAOW</t>
  </si>
  <si>
    <t>financieringslastpercentage welAOW</t>
  </si>
  <si>
    <t>financieringslastpercentage box1</t>
  </si>
  <si>
    <t>finlastperc box 3 tabel nietAOW</t>
  </si>
  <si>
    <t>finlastperc box 3 tabel welAOW</t>
  </si>
  <si>
    <t>finlastperc box 3 tabel</t>
  </si>
  <si>
    <t>startrente</t>
  </si>
  <si>
    <t>startinkomen nietAOW</t>
  </si>
  <si>
    <t>startinkomen welAOW</t>
  </si>
  <si>
    <t>rekeninkomen hulp nietAOW</t>
  </si>
  <si>
    <t>rekeninkomen hulp welAOW</t>
  </si>
  <si>
    <t>verhoging bij aangaan hypotheek</t>
  </si>
  <si>
    <t xml:space="preserve">verhoging bij verbouwing </t>
  </si>
  <si>
    <t>Financieringslastpercentages voor 2026 voor niet-AOW-gerechtigden</t>
  </si>
  <si>
    <t>Maximale hypotheek</t>
  </si>
  <si>
    <t>Factor lening/inkomen</t>
  </si>
  <si>
    <t>toetsrente</t>
  </si>
  <si>
    <t>&lt;=1,500%</t>
  </si>
  <si>
    <t>1,501-2,000%</t>
  </si>
  <si>
    <t>2,001-2,500%</t>
  </si>
  <si>
    <t>2,501-3,000%</t>
  </si>
  <si>
    <t>3,001-3,500%</t>
  </si>
  <si>
    <t>3,501-4,000%</t>
  </si>
  <si>
    <t>4,001-4,500%</t>
  </si>
  <si>
    <t>4,501-5,000%</t>
  </si>
  <si>
    <t>5,001-5,500%</t>
  </si>
  <si>
    <t>5,501-6,000%</t>
  </si>
  <si>
    <t>6,001-6,500%</t>
  </si>
  <si>
    <t>&gt;= 6,501%</t>
  </si>
  <si>
    <t>bruto inkomen</t>
  </si>
  <si>
    <t>-</t>
  </si>
  <si>
    <t>Financieringslastpercentages voor 2026 voor AOW-gerechtigden</t>
  </si>
  <si>
    <t>Financieringslastpercentages voor 2026 voor niet-aftrekbare gedeelten voor niet-AOW-gerechtigden</t>
  </si>
  <si>
    <t>Financieringslastpercentages voor 2026 voor niet-aftrekbare gedeelten voor AOW-gerechtigden</t>
  </si>
  <si>
    <t>Extra bedrag bij aangaan hypotheek</t>
  </si>
  <si>
    <t>1. voor label E, F of G</t>
  </si>
  <si>
    <t>2. voor label C of D</t>
  </si>
  <si>
    <t>4. voor label A+ of A++</t>
  </si>
  <si>
    <t>5. voor label A+++</t>
  </si>
  <si>
    <t>6. voor label A++++</t>
  </si>
  <si>
    <t>7. voor label A++++ met garantie</t>
  </si>
  <si>
    <t>8. geen geldig label</t>
  </si>
  <si>
    <t>Extra bedrag voor verduurzamende maatregelen uit de lijst bij verbouwing</t>
  </si>
  <si>
    <t>ja</t>
  </si>
  <si>
    <t>Vuistregel voor tweeverdieners</t>
  </si>
  <si>
    <t>Hanteer het financieringslastpercentage dat hoort bij</t>
  </si>
  <si>
    <t>keer het hoogste inkomen</t>
  </si>
  <si>
    <t>plus</t>
  </si>
  <si>
    <t>keer het laagste inkomen</t>
  </si>
  <si>
    <t>Verhoging voor groepen met aantoonbaar geen persoonlijk onvermijdbare uitgaven (uit de Tijdelijke regeling voor hypothecair krediet)</t>
  </si>
  <si>
    <t xml:space="preserve">Verhoog de maximale hypotheek met </t>
  </si>
  <si>
    <t>Bruteringsfactor studieschuld</t>
  </si>
  <si>
    <t>Debetrente hypotheek</t>
  </si>
  <si>
    <t>&lt;= 1,500%</t>
  </si>
  <si>
    <t>1,501% - 2,000%</t>
  </si>
  <si>
    <t>2,001% - 2,500%</t>
  </si>
  <si>
    <t>2,501% - 3,000%</t>
  </si>
  <si>
    <t>3,001% - 3,500%</t>
  </si>
  <si>
    <t>3,501% - 4,000%</t>
  </si>
  <si>
    <t>4,001% - 4,500%</t>
  </si>
  <si>
    <t>4,501% - 5,000%</t>
  </si>
  <si>
    <t>5,001% - 5,500%</t>
  </si>
  <si>
    <t>5,501% - 6,000%</t>
  </si>
  <si>
    <t>6,001% - 6,500%</t>
  </si>
  <si>
    <t>overige eigenaarslasten (als percentage van de waarde van de woning per jaar)</t>
  </si>
  <si>
    <t>gebouwgebonden energieverbruik</t>
  </si>
  <si>
    <t>basisbedrag</t>
  </si>
  <si>
    <t>jaarbedrag</t>
  </si>
  <si>
    <t>flatwoning energielabel EFG</t>
  </si>
  <si>
    <t>voorbeeldbedragen label EFG</t>
  </si>
  <si>
    <t>waarde van de woning</t>
  </si>
  <si>
    <t>0 - 300.000</t>
  </si>
  <si>
    <t>300.00 - 400.000</t>
  </si>
  <si>
    <t>400.00 - 500.000</t>
  </si>
  <si>
    <t>500.00 - 600.000</t>
  </si>
  <si>
    <t>600.00 - 700.000</t>
  </si>
  <si>
    <t>700.00 - 800.000</t>
  </si>
  <si>
    <t>800.000 -900.000</t>
  </si>
  <si>
    <t>&gt; 900.000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</si>
</sst>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0.0"/>
    <numFmt numFmtId="166" formatCode="_ &quot;€&quot;\ * #,##0_ ;_ &quot;€&quot;\ * \-#,##0_ ;_ &quot;€&quot;\ * &quot;-&quot;??_ ;_ @_ "/>
    <numFmt numFmtId="167" formatCode="0.000%"/>
    <numFmt numFmtId="168" formatCode="_ * #,##0_ ;_ * \-#,##0_ ;_ * &quot;-&quot;??_ ;_ @_ "/>
    <numFmt numFmtId="169" formatCode="_ &quot;€&quot;\ * #,##0.0_ ;_ &quot;€&quot;\ * \-#,##0.0_ ;_ &quot;€&quot;\ * &quot;-&quot;?_ ;_ @_ "/>
    <numFmt numFmtId="170" formatCode="_ [$€-413]\ * #,##0_ ;_ [$€-413]\ * \-#,##0_ ;_ [$€-413]\ * &quot;-&quot;??_ ;_ @_ "/>
    <numFmt numFmtId="171" formatCode="#,##0;[Red]#,##0&quot;-&quot;"/>
    <numFmt numFmtId="172" formatCode="&quot;€&quot;\ #,##0"/>
    <numFmt numFmtId="173" formatCode="0.000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3F3F3F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4" borderId="3" applyNumberFormat="0" applyAlignment="0" applyProtection="0"/>
    <xf numFmtId="0" fontId="1" fillId="5" borderId="4" applyNumberFormat="0" applyFont="0" applyAlignment="0" applyProtection="0"/>
    <xf numFmtId="44" fontId="1" fillId="0" borderId="0" applyFont="0" applyFill="0" applyBorder="0" applyAlignment="0" applyProtection="0"/>
    <xf numFmtId="0" fontId="8" fillId="6" borderId="5" applyNumberFormat="0" applyAlignment="0" applyProtection="0"/>
    <xf numFmtId="0" fontId="9" fillId="4" borderId="5" applyNumberFormat="0" applyAlignment="0" applyProtection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/>
    <xf numFmtId="0" fontId="0" fillId="5" borderId="4" xfId="4" applyFont="1"/>
    <xf numFmtId="0" fontId="4" fillId="0" borderId="0" xfId="0" applyFont="1"/>
    <xf numFmtId="0" fontId="5" fillId="0" borderId="0" xfId="0" applyFont="1"/>
    <xf numFmtId="10" fontId="7" fillId="2" borderId="2" xfId="0" applyNumberFormat="1" applyFont="1" applyFill="1" applyBorder="1" applyAlignment="1">
      <alignment horizontal="center"/>
    </xf>
    <xf numFmtId="0" fontId="7" fillId="2" borderId="2" xfId="0" applyFont="1" applyFill="1" applyBorder="1"/>
    <xf numFmtId="168" fontId="7" fillId="2" borderId="0" xfId="2" applyNumberFormat="1" applyFont="1" applyFill="1" applyAlignment="1">
      <alignment horizontal="center"/>
    </xf>
    <xf numFmtId="164" fontId="7" fillId="3" borderId="0" xfId="1" applyNumberFormat="1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168" fontId="7" fillId="2" borderId="0" xfId="2" applyNumberFormat="1" applyFont="1" applyFill="1"/>
    <xf numFmtId="165" fontId="7" fillId="0" borderId="0" xfId="0" applyNumberFormat="1" applyFont="1" applyAlignment="1">
      <alignment horizontal="right"/>
    </xf>
    <xf numFmtId="164" fontId="7" fillId="2" borderId="0" xfId="1" applyNumberFormat="1" applyFont="1" applyFill="1" applyAlignment="1">
      <alignment horizontal="right"/>
    </xf>
    <xf numFmtId="166" fontId="0" fillId="0" borderId="0" xfId="5" applyNumberFormat="1" applyFont="1"/>
    <xf numFmtId="0" fontId="3" fillId="4" borderId="3" xfId="3" applyAlignment="1">
      <alignment horizontal="center"/>
    </xf>
    <xf numFmtId="2" fontId="3" fillId="4" borderId="3" xfId="3" applyNumberFormat="1" applyAlignment="1">
      <alignment horizontal="center"/>
    </xf>
    <xf numFmtId="166" fontId="3" fillId="4" borderId="3" xfId="3" applyNumberFormat="1" applyAlignment="1">
      <alignment horizontal="center"/>
    </xf>
    <xf numFmtId="167" fontId="7" fillId="3" borderId="0" xfId="1" applyNumberFormat="1" applyFont="1" applyFill="1" applyAlignment="1">
      <alignment horizontal="right"/>
    </xf>
    <xf numFmtId="167" fontId="5" fillId="0" borderId="0" xfId="1" applyNumberFormat="1" applyFont="1"/>
    <xf numFmtId="164" fontId="7" fillId="0" borderId="0" xfId="1" applyNumberFormat="1" applyFont="1" applyAlignment="1">
      <alignment horizontal="right"/>
    </xf>
    <xf numFmtId="0" fontId="12" fillId="0" borderId="0" xfId="0" applyFont="1"/>
    <xf numFmtId="3" fontId="12" fillId="0" borderId="0" xfId="0" applyNumberFormat="1" applyFont="1"/>
    <xf numFmtId="164" fontId="5" fillId="0" borderId="0" xfId="0" applyNumberFormat="1" applyFont="1"/>
    <xf numFmtId="0" fontId="13" fillId="0" borderId="0" xfId="0" applyFont="1"/>
    <xf numFmtId="167" fontId="13" fillId="0" borderId="0" xfId="1" applyNumberFormat="1" applyFont="1"/>
    <xf numFmtId="0" fontId="14" fillId="0" borderId="0" xfId="0" applyFont="1"/>
    <xf numFmtId="0" fontId="8" fillId="6" borderId="5" xfId="6" applyAlignment="1">
      <alignment horizontal="center"/>
    </xf>
    <xf numFmtId="0" fontId="5" fillId="0" borderId="0" xfId="0" applyFont="1" applyAlignment="1">
      <alignment horizontal="center"/>
    </xf>
    <xf numFmtId="164" fontId="7" fillId="3" borderId="0" xfId="1" applyNumberFormat="1" applyFont="1" applyFill="1" applyAlignment="1">
      <alignment horizontal="center"/>
    </xf>
    <xf numFmtId="10" fontId="6" fillId="0" borderId="2" xfId="1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168" fontId="7" fillId="2" borderId="0" xfId="2" applyNumberFormat="1" applyFont="1" applyFill="1" applyAlignment="1">
      <alignment horizontal="left"/>
    </xf>
    <xf numFmtId="0" fontId="6" fillId="0" borderId="2" xfId="0" applyFont="1" applyBorder="1" applyAlignment="1">
      <alignment horizontal="left"/>
    </xf>
    <xf numFmtId="0" fontId="7" fillId="2" borderId="2" xfId="0" applyFont="1" applyFill="1" applyBorder="1" applyAlignment="1">
      <alignment horizontal="right"/>
    </xf>
    <xf numFmtId="10" fontId="7" fillId="2" borderId="2" xfId="0" applyNumberFormat="1" applyFont="1" applyFill="1" applyBorder="1" applyAlignment="1">
      <alignment horizontal="right"/>
    </xf>
    <xf numFmtId="3" fontId="6" fillId="0" borderId="2" xfId="0" applyNumberFormat="1" applyFont="1" applyBorder="1" applyAlignment="1">
      <alignment horizontal="left"/>
    </xf>
    <xf numFmtId="3" fontId="6" fillId="2" borderId="2" xfId="0" applyNumberFormat="1" applyFont="1" applyFill="1" applyBorder="1" applyAlignment="1">
      <alignment horizontal="left"/>
    </xf>
    <xf numFmtId="3" fontId="7" fillId="2" borderId="0" xfId="2" applyNumberFormat="1" applyFont="1" applyFill="1" applyAlignment="1">
      <alignment horizontal="left"/>
    </xf>
    <xf numFmtId="0" fontId="6" fillId="0" borderId="2" xfId="0" applyFont="1" applyBorder="1" applyAlignment="1">
      <alignment horizontal="right"/>
    </xf>
    <xf numFmtId="0" fontId="11" fillId="2" borderId="2" xfId="0" applyFont="1" applyFill="1" applyBorder="1" applyAlignment="1">
      <alignment horizontal="right"/>
    </xf>
    <xf numFmtId="0" fontId="11" fillId="0" borderId="2" xfId="0" applyFont="1" applyBorder="1" applyAlignment="1">
      <alignment horizontal="right"/>
    </xf>
    <xf numFmtId="164" fontId="12" fillId="0" borderId="0" xfId="1" applyNumberFormat="1" applyFont="1" applyAlignment="1">
      <alignment horizontal="right"/>
    </xf>
    <xf numFmtId="0" fontId="7" fillId="2" borderId="0" xfId="2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0" fillId="0" borderId="0" xfId="8"/>
    <xf numFmtId="0" fontId="1" fillId="0" borderId="0" xfId="0" applyFont="1"/>
    <xf numFmtId="0" fontId="1" fillId="5" borderId="4" xfId="4" applyFont="1"/>
    <xf numFmtId="164" fontId="3" fillId="4" borderId="3" xfId="3" applyNumberFormat="1"/>
    <xf numFmtId="170" fontId="3" fillId="4" borderId="3" xfId="3" applyNumberFormat="1"/>
    <xf numFmtId="165" fontId="3" fillId="4" borderId="3" xfId="3" applyNumberFormat="1"/>
    <xf numFmtId="166" fontId="9" fillId="4" borderId="5" xfId="7" applyNumberFormat="1"/>
    <xf numFmtId="169" fontId="1" fillId="0" borderId="0" xfId="0" applyNumberFormat="1" applyFont="1"/>
    <xf numFmtId="10" fontId="9" fillId="4" borderId="5" xfId="1" applyNumberFormat="1" applyFont="1" applyFill="1" applyBorder="1"/>
    <xf numFmtId="0" fontId="9" fillId="4" borderId="5" xfId="7"/>
    <xf numFmtId="164" fontId="9" fillId="4" borderId="5" xfId="7" applyNumberFormat="1"/>
    <xf numFmtId="167" fontId="9" fillId="4" borderId="5" xfId="1" applyNumberFormat="1" applyFont="1" applyFill="1" applyBorder="1"/>
    <xf numFmtId="1" fontId="6" fillId="0" borderId="2" xfId="0" applyNumberFormat="1" applyFont="1" applyBorder="1" applyAlignment="1">
      <alignment horizontal="left"/>
    </xf>
    <xf numFmtId="1" fontId="6" fillId="2" borderId="2" xfId="0" applyNumberFormat="1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7" fillId="2" borderId="0" xfId="2" applyNumberFormat="1" applyFont="1" applyFill="1" applyAlignment="1">
      <alignment horizontal="right"/>
    </xf>
    <xf numFmtId="164" fontId="7" fillId="0" borderId="0" xfId="2" applyNumberFormat="1" applyFont="1" applyAlignment="1">
      <alignment horizontal="right"/>
    </xf>
    <xf numFmtId="164" fontId="7" fillId="2" borderId="0" xfId="2" applyNumberFormat="1" applyFont="1" applyFill="1" applyAlignment="1">
      <alignment horizontal="right"/>
    </xf>
    <xf numFmtId="1" fontId="7" fillId="2" borderId="0" xfId="2" applyNumberFormat="1" applyFont="1" applyFill="1" applyAlignment="1">
      <alignment horizontal="left"/>
    </xf>
    <xf numFmtId="171" fontId="7" fillId="2" borderId="0" xfId="2" applyNumberFormat="1" applyFont="1" applyFill="1" applyAlignment="1">
      <alignment horizontal="right"/>
    </xf>
    <xf numFmtId="171" fontId="7" fillId="0" borderId="0" xfId="2" applyNumberFormat="1" applyFont="1" applyAlignment="1">
      <alignment horizontal="right"/>
    </xf>
    <xf numFmtId="171" fontId="12" fillId="0" borderId="0" xfId="0" applyNumberFormat="1" applyFont="1" applyAlignment="1">
      <alignment horizontal="right"/>
    </xf>
    <xf numFmtId="171" fontId="7" fillId="2" borderId="0" xfId="2" applyNumberFormat="1" applyFont="1" applyFill="1"/>
    <xf numFmtId="0" fontId="5" fillId="0" borderId="0" xfId="1" applyNumberFormat="1" applyFont="1"/>
    <xf numFmtId="171" fontId="7" fillId="2" borderId="0" xfId="2" applyNumberFormat="1" applyFont="1" applyFill="1" applyAlignment="1">
      <alignment horizontal="center"/>
    </xf>
    <xf numFmtId="171" fontId="7" fillId="0" borderId="0" xfId="0" applyNumberFormat="1" applyFont="1" applyAlignment="1">
      <alignment horizontal="center"/>
    </xf>
    <xf numFmtId="171" fontId="7" fillId="0" borderId="0" xfId="1" applyNumberFormat="1" applyFont="1" applyAlignment="1">
      <alignment horizontal="center"/>
    </xf>
    <xf numFmtId="172" fontId="7" fillId="2" borderId="0" xfId="2" applyNumberFormat="1" applyFont="1" applyFill="1" applyAlignment="1">
      <alignment horizontal="left"/>
    </xf>
    <xf numFmtId="171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right"/>
    </xf>
    <xf numFmtId="164" fontId="12" fillId="0" borderId="0" xfId="0" applyNumberFormat="1" applyFont="1"/>
    <xf numFmtId="171" fontId="12" fillId="0" borderId="0" xfId="0" applyNumberFormat="1" applyFont="1"/>
    <xf numFmtId="172" fontId="3" fillId="4" borderId="3" xfId="3" applyNumberFormat="1" applyAlignment="1">
      <alignment horizontal="center"/>
    </xf>
    <xf numFmtId="0" fontId="15" fillId="0" borderId="0" xfId="0" applyFont="1"/>
    <xf numFmtId="170" fontId="1" fillId="0" borderId="0" xfId="0" applyNumberFormat="1" applyFont="1"/>
    <xf numFmtId="166" fontId="2" fillId="0" borderId="0" xfId="5" applyNumberFormat="1" applyFont="1"/>
    <xf numFmtId="0" fontId="16" fillId="5" borderId="4" xfId="4" applyFont="1"/>
    <xf numFmtId="10" fontId="8" fillId="6" borderId="5" xfId="1" applyNumberFormat="1" applyFont="1" applyFill="1" applyBorder="1" applyAlignment="1">
      <alignment horizontal="center"/>
    </xf>
    <xf numFmtId="166" fontId="8" fillId="6" borderId="5" xfId="5" applyNumberFormat="1" applyFont="1" applyFill="1" applyBorder="1" applyAlignment="1">
      <alignment vertical="center"/>
    </xf>
    <xf numFmtId="0" fontId="1" fillId="5" borderId="6" xfId="4" applyFont="1" applyBorder="1" applyAlignment="1">
      <alignment vertical="center"/>
    </xf>
    <xf numFmtId="0" fontId="17" fillId="5" borderId="4" xfId="4" applyFont="1" applyAlignment="1">
      <alignment vertical="center" wrapText="1"/>
    </xf>
    <xf numFmtId="173" fontId="3" fillId="4" borderId="3" xfId="3" applyNumberFormat="1" applyAlignment="1">
      <alignment horizontal="center"/>
    </xf>
    <xf numFmtId="2" fontId="18" fillId="4" borderId="3" xfId="3" applyNumberFormat="1" applyFont="1"/>
    <xf numFmtId="168" fontId="1" fillId="0" borderId="0" xfId="2" applyNumberFormat="1" applyFont="1"/>
    <xf numFmtId="0" fontId="0" fillId="5" borderId="6" xfId="4" applyFont="1" applyBorder="1" applyAlignment="1">
      <alignment horizontal="left" wrapText="1"/>
    </xf>
    <xf numFmtId="0" fontId="1" fillId="5" borderId="7" xfId="4" applyFont="1" applyBorder="1" applyAlignment="1">
      <alignment horizontal="left" wrapText="1"/>
    </xf>
    <xf numFmtId="0" fontId="1" fillId="5" borderId="8" xfId="4" applyFont="1" applyBorder="1" applyAlignment="1">
      <alignment horizontal="left" wrapText="1"/>
    </xf>
  </cellXfs>
  <cellStyles count="9">
    <cellStyle name="Berekening" xfId="7" builtinId="22"/>
    <cellStyle name="Invoer" xfId="6" builtinId="20"/>
    <cellStyle name="Komma" xfId="2" builtinId="3"/>
    <cellStyle name="Notitie" xfId="4" builtinId="10"/>
    <cellStyle name="Procent" xfId="1" builtinId="5"/>
    <cellStyle name="Standaard" xfId="0" builtinId="0"/>
    <cellStyle name="Uitvoer" xfId="3" builtinId="21"/>
    <cellStyle name="Valuta" xfId="5" builtinId="4"/>
    <cellStyle name="Verklarende tekst" xfId="8" builtinId="53"/>
  </cellStyles>
  <dxfs count="1">
    <dxf>
      <font>
        <color rgb="FFFF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</xdr:row>
      <xdr:rowOff>142875</xdr:rowOff>
    </xdr:from>
    <xdr:to>
      <xdr:col>3</xdr:col>
      <xdr:colOff>2419350</xdr:colOff>
      <xdr:row>11</xdr:row>
      <xdr:rowOff>100853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1" y="333375"/>
          <a:ext cx="6060140" cy="18629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Op de volgende werkbladen staan de financieringslastpercentages voor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hypotheken voor het jaar 2026</a:t>
          </a: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Er is een werkblad voor niet AOW-gerechtigden en een werkblad voor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AOW-gerechtigden.</a:t>
          </a:r>
          <a:r>
            <a:rPr lang="nl-NL"/>
            <a:t> </a:t>
          </a:r>
        </a:p>
        <a:p>
          <a:r>
            <a:rPr lang="nl-NL"/>
            <a:t>Ook zijn er aparte werkbladen voor niet-aftrekbare gedeelten (box3), zowel voor niet-AOW als</a:t>
          </a:r>
          <a:r>
            <a:rPr lang="nl-NL" baseline="0"/>
            <a:t> voor</a:t>
          </a:r>
          <a:r>
            <a:rPr lang="nl-NL"/>
            <a:t> AOW.</a:t>
          </a: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Naast de financieringslastpercentages zelf, worden voorbeelden gegeven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 de berekening van de bijbehorende maximale hypotheek en de </a:t>
          </a:r>
          <a:r>
            <a:rPr lang="nl-NL"/>
            <a:t> 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factor tussen lening en inkomen.</a:t>
          </a:r>
          <a:r>
            <a:rPr lang="nl-NL"/>
            <a:t> 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Datum: 10-11-2025</a:t>
          </a:r>
          <a:endParaRPr lang="nl-NL" sz="1100" b="0" i="0" u="none" strike="noStrik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Samengesteld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door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Marcel Warnaar,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</a:t>
          </a:r>
          <a:r>
            <a:rPr lang="nl-NL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asja Bos, Gitta van den Enden, Nibud</a:t>
          </a:r>
          <a:r>
            <a:rPr lang="nl-NL"/>
            <a:t> </a:t>
          </a:r>
        </a:p>
        <a:p>
          <a:r>
            <a:rPr lang="nl-NL" sz="1100"/>
            <a:t>Versie:</a:t>
          </a:r>
          <a:r>
            <a:rPr lang="nl-NL" sz="1100" baseline="0"/>
            <a:t> 251110: behorend bij het definitieve advies, verbetering in bedrag extra hpotheek zonder label &amp; startinkomens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92D050"/>
  </sheetPr>
  <dimension ref="A1:I45"/>
  <sheetViews>
    <sheetView showGridLines="0" showRowColHeaders="0" tabSelected="1" topLeftCell="A14" zoomScale="115" zoomScaleNormal="115" workbookViewId="0">
      <selection activeCell="D36" sqref="D36"/>
    </sheetView>
  </sheetViews>
  <sheetFormatPr defaultColWidth="9.1796875" defaultRowHeight="14.5" x14ac:dyDescent="0.35"/>
  <cols>
    <col min="1" max="1" width="35" style="26" bestFit="1" customWidth="1"/>
    <col min="2" max="2" width="27.81640625" style="26" bestFit="1" customWidth="1"/>
    <col min="3" max="3" width="9.1796875" style="26"/>
    <col min="4" max="4" width="64.54296875" style="26" customWidth="1"/>
    <col min="5" max="6" width="9.1796875" style="26"/>
    <col min="7" max="9" width="11.26953125" style="26" bestFit="1" customWidth="1"/>
    <col min="10" max="16384" width="9.1796875" style="26"/>
  </cols>
  <sheetData>
    <row r="1" spans="1:4" x14ac:dyDescent="0.35">
      <c r="A1" s="1" t="s">
        <v>0</v>
      </c>
      <c r="B1" s="55"/>
      <c r="C1" s="55"/>
      <c r="D1" s="55"/>
    </row>
    <row r="13" spans="1:4" x14ac:dyDescent="0.35">
      <c r="A13" s="1" t="s">
        <v>1</v>
      </c>
      <c r="B13" s="55"/>
      <c r="C13" s="55"/>
      <c r="D13" s="55"/>
    </row>
    <row r="15" spans="1:4" x14ac:dyDescent="0.35">
      <c r="A15" s="56" t="s">
        <v>2</v>
      </c>
      <c r="B15" s="92">
        <v>29500</v>
      </c>
      <c r="C15" s="55"/>
      <c r="D15" s="93" t="s">
        <v>3</v>
      </c>
    </row>
    <row r="16" spans="1:4" x14ac:dyDescent="0.35">
      <c r="A16" s="56" t="s">
        <v>4</v>
      </c>
      <c r="B16" s="92">
        <v>0</v>
      </c>
      <c r="C16" s="55"/>
      <c r="D16" s="93" t="s">
        <v>3</v>
      </c>
    </row>
    <row r="17" spans="1:9" x14ac:dyDescent="0.35">
      <c r="A17" s="56" t="s">
        <v>5</v>
      </c>
      <c r="B17" s="91">
        <v>3.5000000000000003E-2</v>
      </c>
      <c r="C17" s="55"/>
      <c r="D17" s="56" t="s">
        <v>6</v>
      </c>
      <c r="E17" s="55"/>
      <c r="F17" s="55"/>
      <c r="G17" s="55"/>
      <c r="H17" s="55"/>
      <c r="I17" s="55"/>
    </row>
    <row r="18" spans="1:9" x14ac:dyDescent="0.35">
      <c r="A18" s="56" t="s">
        <v>7</v>
      </c>
      <c r="B18" s="27" t="s">
        <v>68</v>
      </c>
      <c r="C18" s="55"/>
      <c r="D18" s="56" t="s">
        <v>9</v>
      </c>
      <c r="E18" s="55"/>
      <c r="F18" s="55"/>
      <c r="G18" s="55"/>
      <c r="H18" s="55"/>
      <c r="I18" s="55"/>
    </row>
    <row r="19" spans="1:9" x14ac:dyDescent="0.35">
      <c r="A19" s="56" t="s">
        <v>10</v>
      </c>
      <c r="B19" s="27" t="s">
        <v>8</v>
      </c>
      <c r="C19" s="55"/>
      <c r="D19" s="56" t="s">
        <v>11</v>
      </c>
      <c r="E19" s="55"/>
      <c r="F19" s="55"/>
      <c r="G19" s="55"/>
      <c r="H19" s="55"/>
      <c r="I19" s="55"/>
    </row>
    <row r="20" spans="1:9" x14ac:dyDescent="0.35">
      <c r="A20" s="56" t="s">
        <v>12</v>
      </c>
      <c r="B20" s="27" t="s">
        <v>68</v>
      </c>
      <c r="C20" s="55"/>
      <c r="D20" s="2" t="s">
        <v>13</v>
      </c>
      <c r="E20" s="55"/>
      <c r="F20" s="55"/>
      <c r="G20" s="55"/>
      <c r="H20" s="55"/>
      <c r="I20" s="55"/>
    </row>
    <row r="21" spans="1:9" x14ac:dyDescent="0.35">
      <c r="A21" s="2" t="s">
        <v>14</v>
      </c>
      <c r="B21" s="27" t="s">
        <v>60</v>
      </c>
      <c r="C21" s="55"/>
      <c r="D21" s="56"/>
      <c r="E21" s="55"/>
      <c r="F21" s="55"/>
      <c r="G21" s="55"/>
      <c r="H21" s="55"/>
      <c r="I21" s="55"/>
    </row>
    <row r="22" spans="1:9" x14ac:dyDescent="0.35">
      <c r="A22" s="2" t="s">
        <v>16</v>
      </c>
      <c r="B22" s="27" t="s">
        <v>8</v>
      </c>
      <c r="C22" s="55"/>
      <c r="D22" s="2" t="s">
        <v>17</v>
      </c>
      <c r="E22" s="55"/>
      <c r="F22" s="55"/>
      <c r="G22" s="55"/>
      <c r="H22" s="55"/>
      <c r="I22" s="55"/>
    </row>
    <row r="23" spans="1:9" x14ac:dyDescent="0.35">
      <c r="A23" s="55"/>
      <c r="B23" s="55"/>
      <c r="C23" s="55"/>
      <c r="D23" s="98" t="str">
        <f>IF(AND(B16&gt;0,B20="ja"),"LET OP: De verhoging voor een niet-kwetsbare groep geldt niet wanneer er een tweede inkomen is opgegeven","")</f>
        <v/>
      </c>
      <c r="E23" s="55"/>
      <c r="F23" s="55"/>
      <c r="G23" s="55"/>
      <c r="H23" s="55"/>
      <c r="I23" s="55"/>
    </row>
    <row r="24" spans="1:9" x14ac:dyDescent="0.35">
      <c r="A24" s="56" t="s">
        <v>18</v>
      </c>
      <c r="B24" s="57">
        <f>IF(B19="nee",B34,B37)</f>
        <v>0.20100000000000001</v>
      </c>
      <c r="C24" s="55"/>
      <c r="D24" s="99"/>
      <c r="E24" s="55"/>
      <c r="F24" s="55"/>
      <c r="G24" s="55"/>
      <c r="H24" s="55"/>
      <c r="I24" s="55"/>
    </row>
    <row r="25" spans="1:9" x14ac:dyDescent="0.35">
      <c r="A25" s="56" t="s">
        <v>19</v>
      </c>
      <c r="B25" s="58">
        <f>(B29*B24/12)/B31+B43+SUM(B44:B45)</f>
        <v>127039.15944561122</v>
      </c>
      <c r="C25" s="55"/>
      <c r="D25" s="100"/>
      <c r="E25" s="55"/>
      <c r="F25" s="55"/>
      <c r="G25" s="55"/>
      <c r="H25" s="55"/>
      <c r="I25" s="55"/>
    </row>
    <row r="26" spans="1:9" x14ac:dyDescent="0.35">
      <c r="A26" s="56" t="s">
        <v>20</v>
      </c>
      <c r="B26" s="59">
        <f>B25/B29</f>
        <v>4.3064121845969909</v>
      </c>
      <c r="C26" s="55"/>
      <c r="D26" s="55"/>
      <c r="E26" s="55"/>
      <c r="F26" s="55"/>
      <c r="G26" s="55"/>
      <c r="H26" s="55"/>
      <c r="I26" s="55"/>
    </row>
    <row r="27" spans="1:9" x14ac:dyDescent="0.35">
      <c r="A27" s="55"/>
      <c r="B27" s="55"/>
      <c r="C27" s="55"/>
      <c r="D27" s="88"/>
      <c r="E27" s="55"/>
      <c r="F27" s="55"/>
      <c r="G27" s="97"/>
      <c r="H27" s="97"/>
      <c r="I27" s="97"/>
    </row>
    <row r="28" spans="1:9" x14ac:dyDescent="0.35">
      <c r="A28" s="54" t="s">
        <v>21</v>
      </c>
      <c r="B28" s="60">
        <f>MAX(IF(ISBLANK(B15),0,B15),IF(ISBLANK(B16),0,B16))+MIN(IF(ISBLANK(B15),0,B15),IF(ISBLANK(B16),0,B16))*'overige parameters'!F23</f>
        <v>29500</v>
      </c>
      <c r="C28" s="55"/>
      <c r="D28" s="61"/>
      <c r="E28" s="55"/>
      <c r="F28" s="55"/>
      <c r="G28" s="97"/>
      <c r="H28" s="97"/>
      <c r="I28" s="97"/>
    </row>
    <row r="29" spans="1:9" x14ac:dyDescent="0.35">
      <c r="A29" s="54" t="s">
        <v>22</v>
      </c>
      <c r="B29" s="60">
        <f>B15+B16</f>
        <v>29500</v>
      </c>
      <c r="C29" s="55"/>
      <c r="D29" s="61"/>
      <c r="E29" s="55"/>
      <c r="F29" s="55"/>
      <c r="G29" s="97"/>
      <c r="H29" s="97"/>
      <c r="I29" s="97"/>
    </row>
    <row r="30" spans="1:9" x14ac:dyDescent="0.35">
      <c r="A30" s="54" t="s">
        <v>23</v>
      </c>
      <c r="B30" s="62">
        <f>B17/12</f>
        <v>2.9166666666666668E-3</v>
      </c>
      <c r="C30" s="55"/>
      <c r="D30" s="55"/>
      <c r="E30" s="55"/>
      <c r="F30" s="55"/>
      <c r="G30" s="55"/>
      <c r="H30" s="55"/>
      <c r="I30" s="55"/>
    </row>
    <row r="31" spans="1:9" x14ac:dyDescent="0.35">
      <c r="A31" s="54" t="s">
        <v>24</v>
      </c>
      <c r="B31" s="63">
        <f>B30*POWER(B30+1,360)/(POWER(B30+1,360)-1)</f>
        <v>4.4904468780882492E-3</v>
      </c>
      <c r="C31" s="55"/>
      <c r="D31" s="88"/>
      <c r="E31" s="55"/>
      <c r="F31" s="55"/>
      <c r="G31" s="97"/>
      <c r="H31" s="97"/>
      <c r="I31" s="97"/>
    </row>
    <row r="32" spans="1:9" x14ac:dyDescent="0.35">
      <c r="A32" s="54" t="s">
        <v>25</v>
      </c>
      <c r="B32" s="64">
        <f>INDEX(nietAOW!A5:M193,MATCH(B41,nietAOW!A5:A193),MATCH(B17,nietAOW!A4:M4))</f>
        <v>0.193</v>
      </c>
      <c r="C32" s="55"/>
      <c r="D32" s="61"/>
      <c r="E32" s="55"/>
      <c r="F32" s="55"/>
      <c r="G32" s="97"/>
      <c r="H32" s="97"/>
      <c r="I32" s="97"/>
    </row>
    <row r="33" spans="1:4" x14ac:dyDescent="0.35">
      <c r="A33" s="54" t="s">
        <v>26</v>
      </c>
      <c r="B33" s="64">
        <f>INDEX(welAOW!A5:M195,MATCH(B42,welAOW!A5:A195),MATCH(B17,welAOW!A4:M4))</f>
        <v>0.20100000000000001</v>
      </c>
      <c r="C33" s="55"/>
      <c r="D33" s="61"/>
    </row>
    <row r="34" spans="1:4" x14ac:dyDescent="0.35">
      <c r="A34" s="54" t="s">
        <v>27</v>
      </c>
      <c r="B34" s="64">
        <f>IF(B18="nee",B32,B33)</f>
        <v>0.20100000000000001</v>
      </c>
      <c r="C34" s="55"/>
      <c r="D34" s="55"/>
    </row>
    <row r="35" spans="1:4" x14ac:dyDescent="0.35">
      <c r="A35" s="54" t="s">
        <v>28</v>
      </c>
      <c r="B35" s="64">
        <f>INDEX('box3 nietAOW'!A5:M194,MATCH(B41,'box3 nietAOW'!A5:A194),MATCH(B17,'box3 nietAOW'!A4:M4))</f>
        <v>0.14899999999999999</v>
      </c>
      <c r="C35" s="55"/>
      <c r="D35" s="55"/>
    </row>
    <row r="36" spans="1:4" x14ac:dyDescent="0.35">
      <c r="A36" s="54" t="s">
        <v>29</v>
      </c>
      <c r="B36" s="64">
        <f>INDEX('box3 welAOW'!A5:M195,MATCH(B42,'box3 welAOW'!A5:A195),MATCH(B17,'box3 welAOW'!A4:M4))</f>
        <v>0.19</v>
      </c>
      <c r="C36" s="55"/>
      <c r="D36" s="55"/>
    </row>
    <row r="37" spans="1:4" x14ac:dyDescent="0.35">
      <c r="A37" s="54" t="s">
        <v>30</v>
      </c>
      <c r="B37" s="64">
        <f>IF(B18="nee",B35,B36)</f>
        <v>0.19</v>
      </c>
      <c r="C37" s="55"/>
      <c r="D37" s="55"/>
    </row>
    <row r="38" spans="1:4" x14ac:dyDescent="0.35">
      <c r="A38" s="54" t="s">
        <v>31</v>
      </c>
      <c r="B38" s="65">
        <v>1.4999999999999999E-2</v>
      </c>
      <c r="C38" s="55"/>
      <c r="D38" s="55"/>
    </row>
    <row r="39" spans="1:4" x14ac:dyDescent="0.35">
      <c r="A39" s="54" t="s">
        <v>32</v>
      </c>
      <c r="B39" s="60">
        <v>30000</v>
      </c>
      <c r="C39" s="55"/>
      <c r="D39" s="55"/>
    </row>
    <row r="40" spans="1:4" x14ac:dyDescent="0.35">
      <c r="A40" s="54" t="s">
        <v>33</v>
      </c>
      <c r="B40" s="60">
        <v>29000</v>
      </c>
      <c r="C40" s="55"/>
      <c r="D40" s="55"/>
    </row>
    <row r="41" spans="1:4" x14ac:dyDescent="0.35">
      <c r="A41" s="54" t="s">
        <v>34</v>
      </c>
      <c r="B41" s="60">
        <f>MAX(B39,B15+B16*'overige parameters'!F23)</f>
        <v>30000</v>
      </c>
      <c r="C41" s="55"/>
      <c r="D41" s="55"/>
    </row>
    <row r="42" spans="1:4" x14ac:dyDescent="0.35">
      <c r="A42" s="54" t="s">
        <v>35</v>
      </c>
      <c r="B42" s="60">
        <f>MAX(B40,B15+B16*'overige parameters'!F23)</f>
        <v>29500</v>
      </c>
      <c r="C42" s="55"/>
      <c r="D42" s="55"/>
    </row>
    <row r="43" spans="1:4" x14ac:dyDescent="0.35">
      <c r="A43" s="54" t="s">
        <v>12</v>
      </c>
      <c r="B43" s="60">
        <f>IF(B18="nee",IF(OR(B16&gt;0,B15&lt;=B39),0,1),IF(OR(B16&gt;0,B15&lt;=B40),0,1))*IF(B20="ja",1,0)*'overige parameters'!C26</f>
        <v>17000</v>
      </c>
      <c r="C43" s="55"/>
      <c r="D43" s="55"/>
    </row>
    <row r="44" spans="1:4" x14ac:dyDescent="0.35">
      <c r="A44" s="54" t="s">
        <v>36</v>
      </c>
      <c r="B44" s="60">
        <f>LOOKUP(B21,'overige parameters'!B3:C10)</f>
        <v>0</v>
      </c>
      <c r="C44" s="55"/>
      <c r="D44" s="55"/>
    </row>
    <row r="45" spans="1:4" x14ac:dyDescent="0.35">
      <c r="A45" s="54" t="s">
        <v>37</v>
      </c>
      <c r="B45" s="60">
        <f>IF(B22="ja",LOOKUP(B21,'overige parameters'!B13:C20),0)</f>
        <v>0</v>
      </c>
      <c r="C45" s="55"/>
      <c r="D45" s="55"/>
    </row>
  </sheetData>
  <mergeCells count="1">
    <mergeCell ref="D23:D25"/>
  </mergeCells>
  <conditionalFormatting sqref="D23:D25">
    <cfRule type="expression" dxfId="0" priority="1">
      <formula>$B$43=0</formula>
    </cfRule>
  </conditionalFormatting>
  <dataValidations disablePrompts="1" count="1">
    <dataValidation type="list" allowBlank="1" showInputMessage="1" showErrorMessage="1" sqref="B18:B20" xr:uid="{00000000-0002-0000-0000-000000000000}">
      <formula1>"ja,nee"</formula1>
    </dataValidation>
  </dataValidations>
  <pageMargins left="0.7" right="0.7" top="0.75" bottom="0.75" header="0.3" footer="0.3"/>
  <pageSetup paperSize="9" scale="64" orientation="portrait" r:id="rId1"/>
  <colBreaks count="1" manualBreakCount="1">
    <brk id="4" max="4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A9CB8BE5-D19E-4337-AF99-A0250A3ADEB9}">
          <x14:formula1>
            <xm:f>'overige parameters'!$B$3:$B$10</xm:f>
          </x14:formula1>
          <xm:sqref>B21</xm:sqref>
        </x14:dataValidation>
        <x14:dataValidation type="list" allowBlank="1" showInputMessage="1" showErrorMessage="1" xr:uid="{77BD6596-C82D-41E0-9EFD-B47B23258E59}">
          <x14:formula1>
            <xm:f>'overige parameters'!$E$13:$E$14</xm:f>
          </x14:formula1>
          <xm:sqref>B22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rgb="FF92D050"/>
  </sheetPr>
  <dimension ref="A1:BC390"/>
  <sheetViews>
    <sheetView showGridLines="0" zoomScale="96" zoomScaleNormal="96" zoomScaleSheetLayoutView="55" workbookViewId="0">
      <selection activeCell="C4" sqref="C4"/>
    </sheetView>
  </sheetViews>
  <sheetFormatPr defaultColWidth="9.1796875" defaultRowHeight="12" x14ac:dyDescent="0.3"/>
  <cols>
    <col min="1" max="1" width="9.7265625" style="4" customWidth="1"/>
    <col min="2" max="14" width="10.7265625" style="4" customWidth="1"/>
    <col min="15" max="15" width="9.7265625" style="49" customWidth="1"/>
    <col min="16" max="27" width="9.7265625" style="4" customWidth="1"/>
    <col min="28" max="28" width="10.7265625" style="4" customWidth="1"/>
    <col min="29" max="29" width="9.7265625" style="49" customWidth="1"/>
    <col min="30" max="41" width="7.7265625" style="4" customWidth="1"/>
    <col min="42" max="42" width="4.54296875" style="4" customWidth="1"/>
    <col min="43" max="16384" width="9.1796875" style="4"/>
  </cols>
  <sheetData>
    <row r="1" spans="1:41" x14ac:dyDescent="0.3">
      <c r="A1" s="3" t="s">
        <v>38</v>
      </c>
      <c r="O1" s="32" t="s">
        <v>39</v>
      </c>
      <c r="AC1" s="32" t="s">
        <v>40</v>
      </c>
    </row>
    <row r="3" spans="1:41" x14ac:dyDescent="0.3">
      <c r="A3" s="38" t="s">
        <v>41</v>
      </c>
      <c r="B3" s="44" t="s">
        <v>42</v>
      </c>
      <c r="C3" s="44" t="s">
        <v>43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O3" s="36" t="s">
        <v>5</v>
      </c>
      <c r="P3" s="30">
        <v>1.2500000000000001E-2</v>
      </c>
      <c r="Q3" s="30">
        <v>1.7500000000000002E-2</v>
      </c>
      <c r="R3" s="30">
        <v>2.2499999999999999E-2</v>
      </c>
      <c r="S3" s="30">
        <v>2.75E-2</v>
      </c>
      <c r="T3" s="30">
        <v>3.2500000000000001E-2</v>
      </c>
      <c r="U3" s="30">
        <v>3.7499999999999999E-2</v>
      </c>
      <c r="V3" s="30">
        <v>4.2499999999999996E-2</v>
      </c>
      <c r="W3" s="30">
        <v>4.7499999999999994E-2</v>
      </c>
      <c r="X3" s="30">
        <v>5.2499999999999991E-2</v>
      </c>
      <c r="Y3" s="30">
        <v>5.7499999999999989E-2</v>
      </c>
      <c r="Z3" s="30">
        <v>6.25E-2</v>
      </c>
      <c r="AA3" s="30">
        <v>6.7500000000000004E-2</v>
      </c>
      <c r="AC3" s="33" t="s">
        <v>5</v>
      </c>
      <c r="AD3" s="30">
        <v>1.2500000000000001E-2</v>
      </c>
      <c r="AE3" s="30">
        <v>1.7500000000000002E-2</v>
      </c>
      <c r="AF3" s="30">
        <v>2.2499999999999999E-2</v>
      </c>
      <c r="AG3" s="30">
        <v>2.75E-2</v>
      </c>
      <c r="AH3" s="30">
        <v>3.2500000000000001E-2</v>
      </c>
      <c r="AI3" s="30">
        <v>3.7499999999999999E-2</v>
      </c>
      <c r="AJ3" s="30">
        <v>4.2499999999999996E-2</v>
      </c>
      <c r="AK3" s="30">
        <v>4.7499999999999994E-2</v>
      </c>
      <c r="AL3" s="30">
        <v>5.2499999999999991E-2</v>
      </c>
      <c r="AM3" s="30">
        <v>5.7499999999999989E-2</v>
      </c>
      <c r="AN3" s="30">
        <v>6.25E-2</v>
      </c>
      <c r="AO3" s="30">
        <v>6.7500000000000004E-2</v>
      </c>
    </row>
    <row r="4" spans="1:41" x14ac:dyDescent="0.3">
      <c r="A4" s="36" t="s">
        <v>54</v>
      </c>
      <c r="B4" s="45">
        <v>0</v>
      </c>
      <c r="C4" s="45">
        <f>toelichting!B38+0.00001</f>
        <v>1.5009999999999999E-2</v>
      </c>
      <c r="D4" s="45">
        <f>C4+0.5%</f>
        <v>2.001E-2</v>
      </c>
      <c r="E4" s="45">
        <f t="shared" ref="E4:M4" si="0">D4+0.5%</f>
        <v>2.5010000000000001E-2</v>
      </c>
      <c r="F4" s="45">
        <f t="shared" si="0"/>
        <v>3.0010000000000002E-2</v>
      </c>
      <c r="G4" s="46">
        <f t="shared" si="0"/>
        <v>3.5009999999999999E-2</v>
      </c>
      <c r="H4" s="45">
        <f t="shared" si="0"/>
        <v>4.0009999999999997E-2</v>
      </c>
      <c r="I4" s="45">
        <f t="shared" si="0"/>
        <v>4.5009999999999994E-2</v>
      </c>
      <c r="J4" s="45">
        <f t="shared" si="0"/>
        <v>5.0009999999999992E-2</v>
      </c>
      <c r="K4" s="45">
        <f t="shared" si="0"/>
        <v>5.5009999999999989E-2</v>
      </c>
      <c r="L4" s="45">
        <f t="shared" si="0"/>
        <v>6.0009999999999987E-2</v>
      </c>
      <c r="M4" s="45">
        <f t="shared" si="0"/>
        <v>6.5009999999999984E-2</v>
      </c>
      <c r="O4" s="36" t="s">
        <v>54</v>
      </c>
      <c r="P4" s="39"/>
      <c r="Q4" s="39"/>
      <c r="R4" s="39"/>
      <c r="S4" s="39"/>
      <c r="T4" s="39"/>
      <c r="U4" s="40"/>
      <c r="V4" s="40"/>
      <c r="W4" s="40"/>
      <c r="X4" s="40"/>
      <c r="Y4" s="40"/>
      <c r="Z4" s="40"/>
      <c r="AA4" s="40"/>
      <c r="AC4" s="34" t="s">
        <v>54</v>
      </c>
      <c r="AD4" s="6"/>
      <c r="AE4" s="6"/>
      <c r="AF4" s="6"/>
      <c r="AG4" s="6"/>
      <c r="AH4" s="6"/>
      <c r="AI4" s="5"/>
      <c r="AJ4" s="5"/>
      <c r="AK4" s="5"/>
      <c r="AL4" s="5"/>
      <c r="AM4" s="5"/>
      <c r="AN4" s="5"/>
      <c r="AO4" s="5"/>
    </row>
    <row r="5" spans="1:41" x14ac:dyDescent="0.3">
      <c r="A5" s="48" t="s">
        <v>55</v>
      </c>
      <c r="B5" s="8">
        <v>0.155</v>
      </c>
      <c r="C5" s="8">
        <v>0.16500000000000001</v>
      </c>
      <c r="D5" s="8">
        <v>0.17499999999999999</v>
      </c>
      <c r="E5" s="8">
        <v>0.184</v>
      </c>
      <c r="F5" s="8">
        <v>0.193</v>
      </c>
      <c r="G5" s="20">
        <v>0.20100000000000001</v>
      </c>
      <c r="H5" s="8">
        <v>0.20899999999999999</v>
      </c>
      <c r="I5" s="8">
        <v>0.216</v>
      </c>
      <c r="J5" s="8">
        <v>0.222</v>
      </c>
      <c r="K5" s="8">
        <v>0.22700000000000001</v>
      </c>
      <c r="L5" s="8">
        <v>0.23200000000000001</v>
      </c>
      <c r="M5" s="8">
        <v>0.23699999999999999</v>
      </c>
      <c r="O5" s="48"/>
      <c r="P5" s="69"/>
      <c r="Q5" s="69"/>
      <c r="R5" s="69"/>
      <c r="S5" s="69"/>
      <c r="T5" s="69"/>
      <c r="U5" s="70"/>
      <c r="V5" s="71"/>
      <c r="W5" s="71"/>
      <c r="X5" s="71"/>
      <c r="Y5" s="71"/>
      <c r="Z5" s="71"/>
      <c r="AA5" s="71"/>
      <c r="AC5" s="43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</row>
    <row r="6" spans="1:41" x14ac:dyDescent="0.3">
      <c r="A6" s="81">
        <v>30000</v>
      </c>
      <c r="B6" s="8">
        <v>0.155</v>
      </c>
      <c r="C6" s="8">
        <v>0.16500000000000001</v>
      </c>
      <c r="D6" s="8">
        <v>0.17499999999999999</v>
      </c>
      <c r="E6" s="8">
        <v>0.184</v>
      </c>
      <c r="F6" s="8">
        <v>0.193</v>
      </c>
      <c r="G6" s="20">
        <v>0.20100000000000001</v>
      </c>
      <c r="H6" s="8">
        <v>0.20899999999999999</v>
      </c>
      <c r="I6" s="8">
        <v>0.216</v>
      </c>
      <c r="J6" s="8">
        <v>0.222</v>
      </c>
      <c r="K6" s="8">
        <v>0.22700000000000001</v>
      </c>
      <c r="L6" s="8">
        <v>0.23200000000000001</v>
      </c>
      <c r="M6" s="8">
        <v>0.23699999999999999</v>
      </c>
      <c r="O6" s="81">
        <v>30000</v>
      </c>
      <c r="P6" s="73">
        <v>116278.48220860884</v>
      </c>
      <c r="Q6" s="73">
        <v>115467.47826510661</v>
      </c>
      <c r="R6" s="73">
        <v>114455.05850726771</v>
      </c>
      <c r="S6" s="73">
        <v>112678.49041454073</v>
      </c>
      <c r="T6" s="73">
        <v>110866.95639631909</v>
      </c>
      <c r="U6" s="74">
        <v>108504.22856509293</v>
      </c>
      <c r="V6" s="73">
        <v>106212.16320828667</v>
      </c>
      <c r="W6" s="73">
        <v>103518.21282552893</v>
      </c>
      <c r="X6" s="73">
        <v>100506.38882848134</v>
      </c>
      <c r="Y6" s="73">
        <v>97245.784092580303</v>
      </c>
      <c r="Z6" s="73">
        <v>94199.090036520211</v>
      </c>
      <c r="AA6" s="73">
        <v>91350.869380432399</v>
      </c>
      <c r="AC6" s="72">
        <v>30000</v>
      </c>
      <c r="AD6" s="12">
        <f t="shared" ref="AD6:AD66" si="1">P6/$O6</f>
        <v>3.875949406953628</v>
      </c>
      <c r="AE6" s="12">
        <f t="shared" ref="AE6:AE66" si="2">Q6/$O6</f>
        <v>3.8489159421702204</v>
      </c>
      <c r="AF6" s="12">
        <f t="shared" ref="AF6:AF66" si="3">R6/$O6</f>
        <v>3.8151686169089234</v>
      </c>
      <c r="AG6" s="12">
        <f t="shared" ref="AG6:AG66" si="4">S6/$O6</f>
        <v>3.755949680484691</v>
      </c>
      <c r="AH6" s="12">
        <f t="shared" ref="AH6:AH66" si="5">T6/$O6</f>
        <v>3.6955652132106365</v>
      </c>
      <c r="AI6" s="12">
        <f t="shared" ref="AI6:AI66" si="6">U6/$O6</f>
        <v>3.6168076188364311</v>
      </c>
      <c r="AJ6" s="12">
        <f t="shared" ref="AJ6:AJ66" si="7">V6/$O6</f>
        <v>3.5404054402762224</v>
      </c>
      <c r="AK6" s="12">
        <f t="shared" ref="AK6:AK66" si="8">W6/$O6</f>
        <v>3.4506070941842975</v>
      </c>
      <c r="AL6" s="12">
        <f t="shared" ref="AL6:AL66" si="9">X6/$O6</f>
        <v>3.3502129609493783</v>
      </c>
      <c r="AM6" s="12">
        <f t="shared" ref="AM6:AM66" si="10">Y6/$O6</f>
        <v>3.2415261364193433</v>
      </c>
      <c r="AN6" s="12">
        <f t="shared" ref="AN6:AN66" si="11">Z6/$O6</f>
        <v>3.139969667884007</v>
      </c>
      <c r="AO6" s="12">
        <f t="shared" ref="AO6:AO66" si="12">AA6/$O6</f>
        <v>3.0450289793477467</v>
      </c>
    </row>
    <row r="7" spans="1:41" x14ac:dyDescent="0.3">
      <c r="A7" s="81">
        <v>31000</v>
      </c>
      <c r="B7" s="13">
        <v>0.16200000000000001</v>
      </c>
      <c r="C7" s="13">
        <v>0.17299999999999999</v>
      </c>
      <c r="D7" s="8">
        <v>0.183</v>
      </c>
      <c r="E7" s="8">
        <v>0.193</v>
      </c>
      <c r="F7" s="8">
        <v>0.20200000000000001</v>
      </c>
      <c r="G7" s="20">
        <v>0.21199999999999999</v>
      </c>
      <c r="H7" s="8">
        <v>0.22</v>
      </c>
      <c r="I7" s="13">
        <v>0.22700000000000001</v>
      </c>
      <c r="J7" s="13">
        <v>0.23400000000000001</v>
      </c>
      <c r="K7" s="13">
        <v>0.24099999999999999</v>
      </c>
      <c r="L7" s="13">
        <v>0.246</v>
      </c>
      <c r="M7" s="13">
        <v>0.251</v>
      </c>
      <c r="O7" s="81">
        <v>31000</v>
      </c>
      <c r="P7" s="73">
        <v>125580.76078529755</v>
      </c>
      <c r="Q7" s="73">
        <v>125101.4315021751</v>
      </c>
      <c r="R7" s="73">
        <v>123676.8660784247</v>
      </c>
      <c r="S7" s="73">
        <v>122129.60292576035</v>
      </c>
      <c r="T7" s="73">
        <v>119904.815363342</v>
      </c>
      <c r="U7" s="74">
        <v>118257.01328852249</v>
      </c>
      <c r="V7" s="73">
        <v>115529.01963006621</v>
      </c>
      <c r="W7" s="73">
        <v>112416.30611932825</v>
      </c>
      <c r="X7" s="73">
        <v>109470.47215642699</v>
      </c>
      <c r="Y7" s="73">
        <v>106684.76548541372</v>
      </c>
      <c r="Z7" s="73">
        <v>103212.96847967</v>
      </c>
      <c r="AA7" s="73">
        <v>99972.027376813581</v>
      </c>
      <c r="AC7" s="72">
        <v>31000</v>
      </c>
      <c r="AD7" s="12">
        <f t="shared" si="1"/>
        <v>4.0509922833966954</v>
      </c>
      <c r="AE7" s="12">
        <f t="shared" si="2"/>
        <v>4.0355300484572609</v>
      </c>
      <c r="AF7" s="12">
        <f t="shared" si="3"/>
        <v>3.9895763251104741</v>
      </c>
      <c r="AG7" s="12">
        <f t="shared" si="4"/>
        <v>3.9396646105083986</v>
      </c>
      <c r="AH7" s="12">
        <f t="shared" si="5"/>
        <v>3.8678972697852259</v>
      </c>
      <c r="AI7" s="12">
        <f t="shared" si="6"/>
        <v>3.8147423641458866</v>
      </c>
      <c r="AJ7" s="12">
        <f t="shared" si="7"/>
        <v>3.726742568711813</v>
      </c>
      <c r="AK7" s="12">
        <f t="shared" si="8"/>
        <v>3.6263324554622014</v>
      </c>
      <c r="AL7" s="12">
        <f t="shared" si="9"/>
        <v>3.5313055534331284</v>
      </c>
      <c r="AM7" s="12">
        <f t="shared" si="10"/>
        <v>3.4414440479165718</v>
      </c>
      <c r="AN7" s="12">
        <f t="shared" si="11"/>
        <v>3.3294505961183871</v>
      </c>
      <c r="AO7" s="12">
        <f t="shared" si="12"/>
        <v>3.2249041089294703</v>
      </c>
    </row>
    <row r="8" spans="1:41" x14ac:dyDescent="0.3">
      <c r="A8" s="81">
        <v>32000</v>
      </c>
      <c r="B8" s="8">
        <v>0.16700000000000001</v>
      </c>
      <c r="C8" s="8">
        <v>0.17899999999999999</v>
      </c>
      <c r="D8" s="8">
        <v>0.19</v>
      </c>
      <c r="E8" s="8">
        <v>0.20100000000000001</v>
      </c>
      <c r="F8" s="8">
        <v>0.21099999999999999</v>
      </c>
      <c r="G8" s="20">
        <v>0.221</v>
      </c>
      <c r="H8" s="8">
        <v>0.23</v>
      </c>
      <c r="I8" s="8">
        <v>0.23799999999999999</v>
      </c>
      <c r="J8" s="8">
        <v>0.246</v>
      </c>
      <c r="K8" s="8">
        <v>0.253</v>
      </c>
      <c r="L8" s="8">
        <v>0.25900000000000001</v>
      </c>
      <c r="M8" s="8">
        <v>0.26400000000000001</v>
      </c>
      <c r="O8" s="81">
        <v>32000</v>
      </c>
      <c r="P8" s="73">
        <v>133632.73310167863</v>
      </c>
      <c r="Q8" s="73">
        <v>133615.70010152133</v>
      </c>
      <c r="R8" s="73">
        <v>132549.85823317862</v>
      </c>
      <c r="S8" s="73">
        <v>131294.93665694311</v>
      </c>
      <c r="T8" s="73">
        <v>129287.33844351406</v>
      </c>
      <c r="U8" s="74">
        <v>127254.04716622508</v>
      </c>
      <c r="V8" s="73">
        <v>124676.47866235884</v>
      </c>
      <c r="W8" s="73">
        <v>121665.85013568337</v>
      </c>
      <c r="X8" s="73">
        <v>118796.74066934011</v>
      </c>
      <c r="Y8" s="73">
        <v>115609.67224868282</v>
      </c>
      <c r="Z8" s="73">
        <v>112172.7095147528</v>
      </c>
      <c r="AA8" s="73">
        <v>108541.79247902855</v>
      </c>
      <c r="AC8" s="72">
        <v>32000</v>
      </c>
      <c r="AD8" s="12">
        <f t="shared" si="1"/>
        <v>4.1760229094274575</v>
      </c>
      <c r="AE8" s="12">
        <f t="shared" si="2"/>
        <v>4.1754906281725415</v>
      </c>
      <c r="AF8" s="12">
        <f t="shared" si="3"/>
        <v>4.1421830697868316</v>
      </c>
      <c r="AG8" s="12">
        <f t="shared" si="4"/>
        <v>4.1029667705294726</v>
      </c>
      <c r="AH8" s="12">
        <f t="shared" si="5"/>
        <v>4.0402293263598148</v>
      </c>
      <c r="AI8" s="12">
        <f t="shared" si="6"/>
        <v>3.9766889739445337</v>
      </c>
      <c r="AJ8" s="12">
        <f t="shared" si="7"/>
        <v>3.8961399581987139</v>
      </c>
      <c r="AK8" s="12">
        <f t="shared" si="8"/>
        <v>3.8020578167401053</v>
      </c>
      <c r="AL8" s="12">
        <f t="shared" si="9"/>
        <v>3.7123981459168784</v>
      </c>
      <c r="AM8" s="12">
        <f t="shared" si="10"/>
        <v>3.6128022577713383</v>
      </c>
      <c r="AN8" s="12">
        <f t="shared" si="11"/>
        <v>3.5053971723360249</v>
      </c>
      <c r="AO8" s="12">
        <f t="shared" si="12"/>
        <v>3.391931014969642</v>
      </c>
    </row>
    <row r="9" spans="1:41" x14ac:dyDescent="0.3">
      <c r="A9" s="81">
        <v>33000</v>
      </c>
      <c r="B9" s="13">
        <v>0.17100000000000001</v>
      </c>
      <c r="C9" s="13">
        <v>0.183</v>
      </c>
      <c r="D9" s="8">
        <v>0.19500000000000001</v>
      </c>
      <c r="E9" s="8">
        <v>0.20599999999999999</v>
      </c>
      <c r="F9" s="8">
        <v>0.216</v>
      </c>
      <c r="G9" s="20">
        <v>0.22600000000000001</v>
      </c>
      <c r="H9" s="8">
        <v>0.23599999999999999</v>
      </c>
      <c r="I9" s="13">
        <v>0.246</v>
      </c>
      <c r="J9" s="13">
        <v>0.254</v>
      </c>
      <c r="K9" s="13">
        <v>0.26100000000000001</v>
      </c>
      <c r="L9" s="13">
        <v>0.26800000000000002</v>
      </c>
      <c r="M9" s="13">
        <v>0.27400000000000002</v>
      </c>
      <c r="O9" s="81">
        <v>33000</v>
      </c>
      <c r="P9" s="73">
        <v>140284.36240651517</v>
      </c>
      <c r="Q9" s="73">
        <v>140870.32348343005</v>
      </c>
      <c r="R9" s="73">
        <v>140289.20028462241</v>
      </c>
      <c r="S9" s="73">
        <v>138766.01047790723</v>
      </c>
      <c r="T9" s="73">
        <v>136486.9888070747</v>
      </c>
      <c r="U9" s="74">
        <v>134199.75731981144</v>
      </c>
      <c r="V9" s="73">
        <v>131926.68693239818</v>
      </c>
      <c r="W9" s="73">
        <v>129685.31662309318</v>
      </c>
      <c r="X9" s="73">
        <v>126493.17584989949</v>
      </c>
      <c r="Y9" s="73">
        <v>122992.35512325905</v>
      </c>
      <c r="Z9" s="73">
        <v>119697.80923606103</v>
      </c>
      <c r="AA9" s="73">
        <v>116173.63726271024</v>
      </c>
      <c r="AC9" s="72">
        <v>33000</v>
      </c>
      <c r="AD9" s="12">
        <f t="shared" si="1"/>
        <v>4.2510412850459138</v>
      </c>
      <c r="AE9" s="12">
        <f t="shared" si="2"/>
        <v>4.2687976813160624</v>
      </c>
      <c r="AF9" s="12">
        <f t="shared" si="3"/>
        <v>4.2511878874128</v>
      </c>
      <c r="AG9" s="12">
        <f t="shared" si="4"/>
        <v>4.2050306205426429</v>
      </c>
      <c r="AH9" s="12">
        <f t="shared" si="5"/>
        <v>4.1359693577901426</v>
      </c>
      <c r="AI9" s="12">
        <f t="shared" si="6"/>
        <v>4.0666593127215585</v>
      </c>
      <c r="AJ9" s="12">
        <f t="shared" si="7"/>
        <v>3.9977783918908538</v>
      </c>
      <c r="AK9" s="12">
        <f t="shared" si="8"/>
        <v>3.9298580794876723</v>
      </c>
      <c r="AL9" s="12">
        <f t="shared" si="9"/>
        <v>3.8331265409060453</v>
      </c>
      <c r="AM9" s="12">
        <f t="shared" si="10"/>
        <v>3.7270410643411833</v>
      </c>
      <c r="AN9" s="12">
        <f t="shared" si="11"/>
        <v>3.6272063404866981</v>
      </c>
      <c r="AO9" s="12">
        <f t="shared" si="12"/>
        <v>3.5204132503851588</v>
      </c>
    </row>
    <row r="10" spans="1:41" x14ac:dyDescent="0.3">
      <c r="A10" s="81">
        <v>34000</v>
      </c>
      <c r="B10" s="8">
        <v>0.17299999999999999</v>
      </c>
      <c r="C10" s="8">
        <v>0.185</v>
      </c>
      <c r="D10" s="8">
        <v>0.19600000000000001</v>
      </c>
      <c r="E10" s="8">
        <v>0.20599999999999999</v>
      </c>
      <c r="F10" s="8">
        <v>0.216</v>
      </c>
      <c r="G10" s="20">
        <v>0.22600000000000001</v>
      </c>
      <c r="H10" s="8">
        <v>0.23599999999999999</v>
      </c>
      <c r="I10" s="8">
        <v>0.246</v>
      </c>
      <c r="J10" s="8">
        <v>0.255</v>
      </c>
      <c r="K10" s="8">
        <v>0.26400000000000001</v>
      </c>
      <c r="L10" s="8">
        <v>0.27300000000000002</v>
      </c>
      <c r="M10" s="8">
        <v>0.28100000000000003</v>
      </c>
      <c r="O10" s="81">
        <v>34000</v>
      </c>
      <c r="P10" s="73">
        <v>147086.02846258864</v>
      </c>
      <c r="Q10" s="73">
        <v>146725.34106818595</v>
      </c>
      <c r="R10" s="73">
        <v>145281.62093189181</v>
      </c>
      <c r="S10" s="73">
        <v>142971.04109844984</v>
      </c>
      <c r="T10" s="73">
        <v>140622.95816486483</v>
      </c>
      <c r="U10" s="74">
        <v>138266.41663253302</v>
      </c>
      <c r="V10" s="73">
        <v>135924.46532428902</v>
      </c>
      <c r="W10" s="73">
        <v>133615.17470258084</v>
      </c>
      <c r="X10" s="73">
        <v>130839.39806950949</v>
      </c>
      <c r="Y10" s="73">
        <v>128175.94097136575</v>
      </c>
      <c r="Z10" s="73">
        <v>125625.85541939377</v>
      </c>
      <c r="AA10" s="73">
        <v>122751.92771598473</v>
      </c>
      <c r="AC10" s="72">
        <v>34000</v>
      </c>
      <c r="AD10" s="12">
        <f t="shared" si="1"/>
        <v>4.326059660664372</v>
      </c>
      <c r="AE10" s="12">
        <f t="shared" si="2"/>
        <v>4.315451207887822</v>
      </c>
      <c r="AF10" s="12">
        <f t="shared" si="3"/>
        <v>4.2729888509379945</v>
      </c>
      <c r="AG10" s="12">
        <f t="shared" si="4"/>
        <v>4.2050306205426429</v>
      </c>
      <c r="AH10" s="12">
        <f t="shared" si="5"/>
        <v>4.1359693577901417</v>
      </c>
      <c r="AI10" s="12">
        <f t="shared" si="6"/>
        <v>4.0666593127215593</v>
      </c>
      <c r="AJ10" s="12">
        <f t="shared" si="7"/>
        <v>3.9977783918908534</v>
      </c>
      <c r="AK10" s="12">
        <f t="shared" si="8"/>
        <v>3.9298580794876719</v>
      </c>
      <c r="AL10" s="12">
        <f t="shared" si="9"/>
        <v>3.8482175902796909</v>
      </c>
      <c r="AM10" s="12">
        <f t="shared" si="10"/>
        <v>3.7698806168048749</v>
      </c>
      <c r="AN10" s="12">
        <f t="shared" si="11"/>
        <v>3.694878100570405</v>
      </c>
      <c r="AO10" s="12">
        <f t="shared" si="12"/>
        <v>3.6103508151760213</v>
      </c>
    </row>
    <row r="11" spans="1:41" x14ac:dyDescent="0.3">
      <c r="A11" s="81">
        <v>35000</v>
      </c>
      <c r="B11" s="13">
        <v>0.17399999999999999</v>
      </c>
      <c r="C11" s="13">
        <v>0.185</v>
      </c>
      <c r="D11" s="8">
        <v>0.19600000000000001</v>
      </c>
      <c r="E11" s="8">
        <v>0.20599999999999999</v>
      </c>
      <c r="F11" s="8">
        <v>0.216</v>
      </c>
      <c r="G11" s="20">
        <v>0.22600000000000001</v>
      </c>
      <c r="H11" s="8">
        <v>0.23599999999999999</v>
      </c>
      <c r="I11" s="13">
        <v>0.246</v>
      </c>
      <c r="J11" s="13">
        <v>0.255</v>
      </c>
      <c r="K11" s="13">
        <v>0.26400000000000001</v>
      </c>
      <c r="L11" s="13">
        <v>0.27300000000000002</v>
      </c>
      <c r="M11" s="13">
        <v>0.28100000000000003</v>
      </c>
      <c r="O11" s="81">
        <v>35000</v>
      </c>
      <c r="P11" s="73">
        <v>152287.30250546834</v>
      </c>
      <c r="Q11" s="73">
        <v>151040.7922760738</v>
      </c>
      <c r="R11" s="73">
        <v>149554.60978282979</v>
      </c>
      <c r="S11" s="73">
        <v>147176.07171899252</v>
      </c>
      <c r="T11" s="73">
        <v>144758.92752265497</v>
      </c>
      <c r="U11" s="74">
        <v>142333.07594525456</v>
      </c>
      <c r="V11" s="73">
        <v>139922.24371617989</v>
      </c>
      <c r="W11" s="73">
        <v>137545.03278206853</v>
      </c>
      <c r="X11" s="73">
        <v>134687.61565978918</v>
      </c>
      <c r="Y11" s="73">
        <v>131945.82158817063</v>
      </c>
      <c r="Z11" s="73">
        <v>129320.73351996418</v>
      </c>
      <c r="AA11" s="73">
        <v>126362.27853116074</v>
      </c>
      <c r="AC11" s="72">
        <v>35000</v>
      </c>
      <c r="AD11" s="12">
        <f t="shared" si="1"/>
        <v>4.3510657858705244</v>
      </c>
      <c r="AE11" s="12">
        <f t="shared" si="2"/>
        <v>4.3154512078878229</v>
      </c>
      <c r="AF11" s="12">
        <f t="shared" si="3"/>
        <v>4.2729888509379945</v>
      </c>
      <c r="AG11" s="12">
        <f t="shared" si="4"/>
        <v>4.2050306205426438</v>
      </c>
      <c r="AH11" s="12">
        <f t="shared" si="5"/>
        <v>4.1359693577901417</v>
      </c>
      <c r="AI11" s="12">
        <f t="shared" si="6"/>
        <v>4.0666593127215585</v>
      </c>
      <c r="AJ11" s="12">
        <f t="shared" si="7"/>
        <v>3.9977783918908538</v>
      </c>
      <c r="AK11" s="12">
        <f t="shared" si="8"/>
        <v>3.9298580794876723</v>
      </c>
      <c r="AL11" s="12">
        <f t="shared" si="9"/>
        <v>3.8482175902796909</v>
      </c>
      <c r="AM11" s="12">
        <f t="shared" si="10"/>
        <v>3.7698806168048749</v>
      </c>
      <c r="AN11" s="12">
        <f t="shared" si="11"/>
        <v>3.694878100570405</v>
      </c>
      <c r="AO11" s="12">
        <f t="shared" si="12"/>
        <v>3.6103508151760213</v>
      </c>
    </row>
    <row r="12" spans="1:41" x14ac:dyDescent="0.3">
      <c r="A12" s="81">
        <v>36000</v>
      </c>
      <c r="B12" s="8">
        <v>0.17399999999999999</v>
      </c>
      <c r="C12" s="8">
        <v>0.185</v>
      </c>
      <c r="D12" s="8">
        <v>0.19600000000000001</v>
      </c>
      <c r="E12" s="8">
        <v>0.20599999999999999</v>
      </c>
      <c r="F12" s="8">
        <v>0.216</v>
      </c>
      <c r="G12" s="20">
        <v>0.22600000000000001</v>
      </c>
      <c r="H12" s="8">
        <v>0.23599999999999999</v>
      </c>
      <c r="I12" s="8">
        <v>0.246</v>
      </c>
      <c r="J12" s="8">
        <v>0.255</v>
      </c>
      <c r="K12" s="8">
        <v>0.26400000000000001</v>
      </c>
      <c r="L12" s="8">
        <v>0.27300000000000002</v>
      </c>
      <c r="M12" s="8">
        <v>0.28100000000000003</v>
      </c>
      <c r="O12" s="81">
        <v>36000</v>
      </c>
      <c r="P12" s="73">
        <v>156638.36829133888</v>
      </c>
      <c r="Q12" s="73">
        <v>155356.24348396162</v>
      </c>
      <c r="R12" s="73">
        <v>153827.5986337678</v>
      </c>
      <c r="S12" s="73">
        <v>151381.10233953514</v>
      </c>
      <c r="T12" s="73">
        <v>148894.8968804451</v>
      </c>
      <c r="U12" s="74">
        <v>146399.73525797614</v>
      </c>
      <c r="V12" s="73">
        <v>143920.02210807073</v>
      </c>
      <c r="W12" s="73">
        <v>141474.8908615562</v>
      </c>
      <c r="X12" s="73">
        <v>138535.83325006888</v>
      </c>
      <c r="Y12" s="73">
        <v>135715.7022049755</v>
      </c>
      <c r="Z12" s="73">
        <v>133015.61162053459</v>
      </c>
      <c r="AA12" s="73">
        <v>129972.62934633676</v>
      </c>
      <c r="AC12" s="72">
        <v>36000</v>
      </c>
      <c r="AD12" s="12">
        <f t="shared" si="1"/>
        <v>4.3510657858705244</v>
      </c>
      <c r="AE12" s="12">
        <f t="shared" si="2"/>
        <v>4.3154512078878229</v>
      </c>
      <c r="AF12" s="12">
        <f t="shared" si="3"/>
        <v>4.2729888509379945</v>
      </c>
      <c r="AG12" s="12">
        <f t="shared" si="4"/>
        <v>4.2050306205426429</v>
      </c>
      <c r="AH12" s="12">
        <f t="shared" si="5"/>
        <v>4.1359693577901417</v>
      </c>
      <c r="AI12" s="12">
        <f t="shared" si="6"/>
        <v>4.0666593127215593</v>
      </c>
      <c r="AJ12" s="12">
        <f t="shared" si="7"/>
        <v>3.9977783918908534</v>
      </c>
      <c r="AK12" s="12">
        <f t="shared" si="8"/>
        <v>3.9298580794876723</v>
      </c>
      <c r="AL12" s="12">
        <f t="shared" si="9"/>
        <v>3.8482175902796913</v>
      </c>
      <c r="AM12" s="12">
        <f t="shared" si="10"/>
        <v>3.7698806168048753</v>
      </c>
      <c r="AN12" s="12">
        <f t="shared" si="11"/>
        <v>3.6948781005704054</v>
      </c>
      <c r="AO12" s="12">
        <f t="shared" si="12"/>
        <v>3.6103508151760213</v>
      </c>
    </row>
    <row r="13" spans="1:41" x14ac:dyDescent="0.3">
      <c r="A13" s="81">
        <v>37000</v>
      </c>
      <c r="B13" s="13">
        <v>0.17399999999999999</v>
      </c>
      <c r="C13" s="13">
        <v>0.185</v>
      </c>
      <c r="D13" s="8">
        <v>0.19600000000000001</v>
      </c>
      <c r="E13" s="8">
        <v>0.20599999999999999</v>
      </c>
      <c r="F13" s="8">
        <v>0.216</v>
      </c>
      <c r="G13" s="20">
        <v>0.22600000000000001</v>
      </c>
      <c r="H13" s="8">
        <v>0.23599999999999999</v>
      </c>
      <c r="I13" s="13">
        <v>0.246</v>
      </c>
      <c r="J13" s="13">
        <v>0.255</v>
      </c>
      <c r="K13" s="13">
        <v>0.26400000000000001</v>
      </c>
      <c r="L13" s="13">
        <v>0.27300000000000002</v>
      </c>
      <c r="M13" s="13">
        <v>0.28100000000000003</v>
      </c>
      <c r="O13" s="81">
        <v>37000</v>
      </c>
      <c r="P13" s="73">
        <v>160989.43407720939</v>
      </c>
      <c r="Q13" s="73">
        <v>159671.69469184944</v>
      </c>
      <c r="R13" s="73">
        <v>158100.58748470581</v>
      </c>
      <c r="S13" s="73">
        <v>155586.13296007778</v>
      </c>
      <c r="T13" s="73">
        <v>153030.86623823526</v>
      </c>
      <c r="U13" s="74">
        <v>150466.39457069768</v>
      </c>
      <c r="V13" s="73">
        <v>147917.8004999616</v>
      </c>
      <c r="W13" s="73">
        <v>145404.74894104386</v>
      </c>
      <c r="X13" s="73">
        <v>142384.05084034859</v>
      </c>
      <c r="Y13" s="73">
        <v>139485.58282178038</v>
      </c>
      <c r="Z13" s="73">
        <v>136710.489721105</v>
      </c>
      <c r="AA13" s="73">
        <v>133582.98016151279</v>
      </c>
      <c r="AC13" s="72">
        <v>37000</v>
      </c>
      <c r="AD13" s="12">
        <f t="shared" si="1"/>
        <v>4.3510657858705235</v>
      </c>
      <c r="AE13" s="12">
        <f t="shared" si="2"/>
        <v>4.3154512078878229</v>
      </c>
      <c r="AF13" s="12">
        <f t="shared" si="3"/>
        <v>4.2729888509379954</v>
      </c>
      <c r="AG13" s="12">
        <f t="shared" si="4"/>
        <v>4.2050306205426429</v>
      </c>
      <c r="AH13" s="12">
        <f t="shared" si="5"/>
        <v>4.1359693577901426</v>
      </c>
      <c r="AI13" s="12">
        <f t="shared" si="6"/>
        <v>4.0666593127215593</v>
      </c>
      <c r="AJ13" s="12">
        <f t="shared" si="7"/>
        <v>3.9977783918908538</v>
      </c>
      <c r="AK13" s="12">
        <f t="shared" si="8"/>
        <v>3.9298580794876719</v>
      </c>
      <c r="AL13" s="12">
        <f t="shared" si="9"/>
        <v>3.8482175902796913</v>
      </c>
      <c r="AM13" s="12">
        <f t="shared" si="10"/>
        <v>3.7698806168048753</v>
      </c>
      <c r="AN13" s="12">
        <f t="shared" si="11"/>
        <v>3.6948781005704054</v>
      </c>
      <c r="AO13" s="12">
        <f t="shared" si="12"/>
        <v>3.6103508151760213</v>
      </c>
    </row>
    <row r="14" spans="1:41" x14ac:dyDescent="0.3">
      <c r="A14" s="81">
        <v>38000</v>
      </c>
      <c r="B14" s="8">
        <v>0.17399999999999999</v>
      </c>
      <c r="C14" s="8">
        <v>0.185</v>
      </c>
      <c r="D14" s="8">
        <v>0.19600000000000001</v>
      </c>
      <c r="E14" s="8">
        <v>0.20599999999999999</v>
      </c>
      <c r="F14" s="8">
        <v>0.216</v>
      </c>
      <c r="G14" s="20">
        <v>0.22600000000000001</v>
      </c>
      <c r="H14" s="8">
        <v>0.23599999999999999</v>
      </c>
      <c r="I14" s="8">
        <v>0.246</v>
      </c>
      <c r="J14" s="8">
        <v>0.255</v>
      </c>
      <c r="K14" s="8">
        <v>0.26400000000000001</v>
      </c>
      <c r="L14" s="8">
        <v>0.27300000000000002</v>
      </c>
      <c r="M14" s="8">
        <v>0.28100000000000003</v>
      </c>
      <c r="O14" s="81">
        <v>38000</v>
      </c>
      <c r="P14" s="73">
        <v>165340.49986307989</v>
      </c>
      <c r="Q14" s="73">
        <v>163987.14589973728</v>
      </c>
      <c r="R14" s="73">
        <v>162373.57633564377</v>
      </c>
      <c r="S14" s="73">
        <v>159791.16358062046</v>
      </c>
      <c r="T14" s="73">
        <v>157166.8355960254</v>
      </c>
      <c r="U14" s="74">
        <v>154533.05388341923</v>
      </c>
      <c r="V14" s="73">
        <v>151915.57889185246</v>
      </c>
      <c r="W14" s="73">
        <v>149334.60702053155</v>
      </c>
      <c r="X14" s="73">
        <v>146232.26843062826</v>
      </c>
      <c r="Y14" s="73">
        <v>143255.46343858526</v>
      </c>
      <c r="Z14" s="73">
        <v>140405.36782167538</v>
      </c>
      <c r="AA14" s="73">
        <v>137193.3309766888</v>
      </c>
      <c r="AC14" s="72">
        <v>38000</v>
      </c>
      <c r="AD14" s="12">
        <f t="shared" si="1"/>
        <v>4.3510657858705235</v>
      </c>
      <c r="AE14" s="12">
        <f t="shared" si="2"/>
        <v>4.3154512078878229</v>
      </c>
      <c r="AF14" s="12">
        <f t="shared" si="3"/>
        <v>4.2729888509379936</v>
      </c>
      <c r="AG14" s="12">
        <f t="shared" si="4"/>
        <v>4.2050306205426438</v>
      </c>
      <c r="AH14" s="12">
        <f t="shared" si="5"/>
        <v>4.1359693577901417</v>
      </c>
      <c r="AI14" s="12">
        <f t="shared" si="6"/>
        <v>4.0666593127215585</v>
      </c>
      <c r="AJ14" s="12">
        <f t="shared" si="7"/>
        <v>3.9977783918908543</v>
      </c>
      <c r="AK14" s="12">
        <f t="shared" si="8"/>
        <v>3.9298580794876723</v>
      </c>
      <c r="AL14" s="12">
        <f t="shared" si="9"/>
        <v>3.8482175902796909</v>
      </c>
      <c r="AM14" s="12">
        <f t="shared" si="10"/>
        <v>3.7698806168048753</v>
      </c>
      <c r="AN14" s="12">
        <f t="shared" si="11"/>
        <v>3.6948781005704046</v>
      </c>
      <c r="AO14" s="12">
        <f t="shared" si="12"/>
        <v>3.6103508151760209</v>
      </c>
    </row>
    <row r="15" spans="1:41" x14ac:dyDescent="0.3">
      <c r="A15" s="81">
        <v>39000</v>
      </c>
      <c r="B15" s="13">
        <v>0.17399999999999999</v>
      </c>
      <c r="C15" s="13">
        <v>0.185</v>
      </c>
      <c r="D15" s="8">
        <v>0.19600000000000001</v>
      </c>
      <c r="E15" s="8">
        <v>0.20599999999999999</v>
      </c>
      <c r="F15" s="8">
        <v>0.216</v>
      </c>
      <c r="G15" s="20">
        <v>0.22600000000000001</v>
      </c>
      <c r="H15" s="8">
        <v>0.23599999999999999</v>
      </c>
      <c r="I15" s="13">
        <v>0.246</v>
      </c>
      <c r="J15" s="13">
        <v>0.255</v>
      </c>
      <c r="K15" s="13">
        <v>0.26400000000000001</v>
      </c>
      <c r="L15" s="13">
        <v>0.27300000000000002</v>
      </c>
      <c r="M15" s="13">
        <v>0.28100000000000003</v>
      </c>
      <c r="O15" s="81">
        <v>39000</v>
      </c>
      <c r="P15" s="73">
        <v>169691.5656489504</v>
      </c>
      <c r="Q15" s="73">
        <v>168302.59710762507</v>
      </c>
      <c r="R15" s="73">
        <v>166646.56518658178</v>
      </c>
      <c r="S15" s="73">
        <v>163996.19420116307</v>
      </c>
      <c r="T15" s="73">
        <v>161302.80495381553</v>
      </c>
      <c r="U15" s="74">
        <v>158599.7131961408</v>
      </c>
      <c r="V15" s="73">
        <v>155913.3572837433</v>
      </c>
      <c r="W15" s="73">
        <v>153264.46510001921</v>
      </c>
      <c r="X15" s="73">
        <v>150080.48602090796</v>
      </c>
      <c r="Y15" s="73">
        <v>147025.34405539013</v>
      </c>
      <c r="Z15" s="73">
        <v>144100.24592224578</v>
      </c>
      <c r="AA15" s="73">
        <v>140803.68179186483</v>
      </c>
      <c r="AC15" s="72">
        <v>39000</v>
      </c>
      <c r="AD15" s="12">
        <f t="shared" si="1"/>
        <v>4.3510657858705235</v>
      </c>
      <c r="AE15" s="12">
        <f t="shared" si="2"/>
        <v>4.315451207887822</v>
      </c>
      <c r="AF15" s="12">
        <f t="shared" si="3"/>
        <v>4.2729888509379945</v>
      </c>
      <c r="AG15" s="12">
        <f t="shared" si="4"/>
        <v>4.2050306205426429</v>
      </c>
      <c r="AH15" s="12">
        <f t="shared" si="5"/>
        <v>4.1359693577901417</v>
      </c>
      <c r="AI15" s="12">
        <f t="shared" si="6"/>
        <v>4.0666593127215593</v>
      </c>
      <c r="AJ15" s="12">
        <f t="shared" si="7"/>
        <v>3.9977783918908538</v>
      </c>
      <c r="AK15" s="12">
        <f t="shared" si="8"/>
        <v>3.9298580794876719</v>
      </c>
      <c r="AL15" s="12">
        <f t="shared" si="9"/>
        <v>3.8482175902796913</v>
      </c>
      <c r="AM15" s="12">
        <f t="shared" si="10"/>
        <v>3.7698806168048753</v>
      </c>
      <c r="AN15" s="12">
        <f t="shared" si="11"/>
        <v>3.6948781005704046</v>
      </c>
      <c r="AO15" s="12">
        <f t="shared" si="12"/>
        <v>3.6103508151760213</v>
      </c>
    </row>
    <row r="16" spans="1:41" x14ac:dyDescent="0.3">
      <c r="A16" s="81">
        <v>40000</v>
      </c>
      <c r="B16" s="8">
        <v>0.17399999999999999</v>
      </c>
      <c r="C16" s="8">
        <v>0.185</v>
      </c>
      <c r="D16" s="8">
        <v>0.19600000000000001</v>
      </c>
      <c r="E16" s="8">
        <v>0.20599999999999999</v>
      </c>
      <c r="F16" s="8">
        <v>0.216</v>
      </c>
      <c r="G16" s="20">
        <v>0.22600000000000001</v>
      </c>
      <c r="H16" s="8">
        <v>0.23599999999999999</v>
      </c>
      <c r="I16" s="8">
        <v>0.246</v>
      </c>
      <c r="J16" s="8">
        <v>0.255</v>
      </c>
      <c r="K16" s="8">
        <v>0.26400000000000001</v>
      </c>
      <c r="L16" s="8">
        <v>0.27300000000000002</v>
      </c>
      <c r="M16" s="8">
        <v>0.28100000000000003</v>
      </c>
      <c r="O16" s="81">
        <v>40000</v>
      </c>
      <c r="P16" s="73">
        <v>174042.63143482094</v>
      </c>
      <c r="Q16" s="73">
        <v>172618.04831551289</v>
      </c>
      <c r="R16" s="73">
        <v>170919.55403751979</v>
      </c>
      <c r="S16" s="73">
        <v>168201.22482170572</v>
      </c>
      <c r="T16" s="73">
        <v>165438.77431160567</v>
      </c>
      <c r="U16" s="74">
        <v>162666.37250886238</v>
      </c>
      <c r="V16" s="73">
        <v>159911.13567563414</v>
      </c>
      <c r="W16" s="73">
        <v>157194.3231795069</v>
      </c>
      <c r="X16" s="73">
        <v>153928.70361118764</v>
      </c>
      <c r="Y16" s="73">
        <v>150795.22467219501</v>
      </c>
      <c r="Z16" s="73">
        <v>147795.12402281619</v>
      </c>
      <c r="AA16" s="73">
        <v>144414.03260704086</v>
      </c>
      <c r="AC16" s="72">
        <v>40000</v>
      </c>
      <c r="AD16" s="12">
        <f t="shared" si="1"/>
        <v>4.3510657858705235</v>
      </c>
      <c r="AE16" s="12">
        <f t="shared" si="2"/>
        <v>4.315451207887822</v>
      </c>
      <c r="AF16" s="12">
        <f t="shared" si="3"/>
        <v>4.2729888509379945</v>
      </c>
      <c r="AG16" s="12">
        <f t="shared" si="4"/>
        <v>4.2050306205426429</v>
      </c>
      <c r="AH16" s="12">
        <f t="shared" si="5"/>
        <v>4.1359693577901417</v>
      </c>
      <c r="AI16" s="12">
        <f t="shared" si="6"/>
        <v>4.0666593127215593</v>
      </c>
      <c r="AJ16" s="12">
        <f t="shared" si="7"/>
        <v>3.9977783918908534</v>
      </c>
      <c r="AK16" s="12">
        <f t="shared" si="8"/>
        <v>3.9298580794876723</v>
      </c>
      <c r="AL16" s="12">
        <f t="shared" si="9"/>
        <v>3.8482175902796909</v>
      </c>
      <c r="AM16" s="12">
        <f t="shared" si="10"/>
        <v>3.7698806168048753</v>
      </c>
      <c r="AN16" s="12">
        <f t="shared" si="11"/>
        <v>3.694878100570405</v>
      </c>
      <c r="AO16" s="12">
        <f t="shared" si="12"/>
        <v>3.6103508151760217</v>
      </c>
    </row>
    <row r="17" spans="1:41" x14ac:dyDescent="0.3">
      <c r="A17" s="81">
        <v>41000</v>
      </c>
      <c r="B17" s="13">
        <v>0.17399999999999999</v>
      </c>
      <c r="C17" s="13">
        <v>0.185</v>
      </c>
      <c r="D17" s="8">
        <v>0.19600000000000001</v>
      </c>
      <c r="E17" s="8">
        <v>0.20599999999999999</v>
      </c>
      <c r="F17" s="8">
        <v>0.216</v>
      </c>
      <c r="G17" s="20">
        <v>0.22600000000000001</v>
      </c>
      <c r="H17" s="8">
        <v>0.23599999999999999</v>
      </c>
      <c r="I17" s="13">
        <v>0.246</v>
      </c>
      <c r="J17" s="13">
        <v>0.255</v>
      </c>
      <c r="K17" s="13">
        <v>0.26400000000000001</v>
      </c>
      <c r="L17" s="13">
        <v>0.27300000000000002</v>
      </c>
      <c r="M17" s="13">
        <v>0.28100000000000003</v>
      </c>
      <c r="O17" s="81">
        <v>41000</v>
      </c>
      <c r="P17" s="73">
        <v>178393.69722069145</v>
      </c>
      <c r="Q17" s="73">
        <v>176933.49952340074</v>
      </c>
      <c r="R17" s="73">
        <v>175192.54288845777</v>
      </c>
      <c r="S17" s="73">
        <v>172406.25544224837</v>
      </c>
      <c r="T17" s="73">
        <v>169574.74366939583</v>
      </c>
      <c r="U17" s="74">
        <v>166733.03182158392</v>
      </c>
      <c r="V17" s="73">
        <v>163908.91406752501</v>
      </c>
      <c r="W17" s="73">
        <v>161124.18125899456</v>
      </c>
      <c r="X17" s="73">
        <v>157776.92120146734</v>
      </c>
      <c r="Y17" s="73">
        <v>154565.10528899988</v>
      </c>
      <c r="Z17" s="73">
        <v>151490.0021233866</v>
      </c>
      <c r="AA17" s="73">
        <v>148024.38342221687</v>
      </c>
      <c r="AC17" s="72">
        <v>41000</v>
      </c>
      <c r="AD17" s="12">
        <f t="shared" si="1"/>
        <v>4.3510657858705235</v>
      </c>
      <c r="AE17" s="12">
        <f t="shared" si="2"/>
        <v>4.3154512078878229</v>
      </c>
      <c r="AF17" s="12">
        <f t="shared" si="3"/>
        <v>4.2729888509379945</v>
      </c>
      <c r="AG17" s="12">
        <f t="shared" si="4"/>
        <v>4.2050306205426429</v>
      </c>
      <c r="AH17" s="12">
        <f t="shared" si="5"/>
        <v>4.1359693577901426</v>
      </c>
      <c r="AI17" s="12">
        <f t="shared" si="6"/>
        <v>4.0666593127215593</v>
      </c>
      <c r="AJ17" s="12">
        <f t="shared" si="7"/>
        <v>3.9977783918908538</v>
      </c>
      <c r="AK17" s="12">
        <f t="shared" si="8"/>
        <v>3.9298580794876723</v>
      </c>
      <c r="AL17" s="12">
        <f t="shared" si="9"/>
        <v>3.8482175902796913</v>
      </c>
      <c r="AM17" s="12">
        <f t="shared" si="10"/>
        <v>3.7698806168048753</v>
      </c>
      <c r="AN17" s="12">
        <f t="shared" si="11"/>
        <v>3.694878100570405</v>
      </c>
      <c r="AO17" s="12">
        <f t="shared" si="12"/>
        <v>3.6103508151760213</v>
      </c>
    </row>
    <row r="18" spans="1:41" x14ac:dyDescent="0.3">
      <c r="A18" s="81">
        <v>42000</v>
      </c>
      <c r="B18" s="8">
        <v>0.17399999999999999</v>
      </c>
      <c r="C18" s="8">
        <v>0.185</v>
      </c>
      <c r="D18" s="8">
        <v>0.19600000000000001</v>
      </c>
      <c r="E18" s="8">
        <v>0.20599999999999999</v>
      </c>
      <c r="F18" s="8">
        <v>0.216</v>
      </c>
      <c r="G18" s="20">
        <v>0.22600000000000001</v>
      </c>
      <c r="H18" s="8">
        <v>0.23599999999999999</v>
      </c>
      <c r="I18" s="8">
        <v>0.246</v>
      </c>
      <c r="J18" s="8">
        <v>0.255</v>
      </c>
      <c r="K18" s="8">
        <v>0.26400000000000001</v>
      </c>
      <c r="L18" s="8">
        <v>0.27300000000000002</v>
      </c>
      <c r="M18" s="8">
        <v>0.28100000000000003</v>
      </c>
      <c r="O18" s="81">
        <v>42000</v>
      </c>
      <c r="P18" s="73">
        <v>182744.76300656199</v>
      </c>
      <c r="Q18" s="73">
        <v>181248.95073128855</v>
      </c>
      <c r="R18" s="73">
        <v>179465.53173939578</v>
      </c>
      <c r="S18" s="73">
        <v>176611.28606279101</v>
      </c>
      <c r="T18" s="73">
        <v>173710.71302718596</v>
      </c>
      <c r="U18" s="74">
        <v>170799.69113430547</v>
      </c>
      <c r="V18" s="73">
        <v>167906.69245941588</v>
      </c>
      <c r="W18" s="73">
        <v>165054.03933848222</v>
      </c>
      <c r="X18" s="73">
        <v>161625.13879174704</v>
      </c>
      <c r="Y18" s="73">
        <v>158334.98590580476</v>
      </c>
      <c r="Z18" s="73">
        <v>155184.88022395701</v>
      </c>
      <c r="AA18" s="73">
        <v>151634.73423739287</v>
      </c>
      <c r="AC18" s="72">
        <v>42000</v>
      </c>
      <c r="AD18" s="12">
        <f t="shared" si="1"/>
        <v>4.3510657858705235</v>
      </c>
      <c r="AE18" s="12">
        <f t="shared" si="2"/>
        <v>4.3154512078878229</v>
      </c>
      <c r="AF18" s="12">
        <f t="shared" si="3"/>
        <v>4.2729888509379945</v>
      </c>
      <c r="AG18" s="12">
        <f t="shared" si="4"/>
        <v>4.2050306205426429</v>
      </c>
      <c r="AH18" s="12">
        <f t="shared" si="5"/>
        <v>4.1359693577901417</v>
      </c>
      <c r="AI18" s="12">
        <f t="shared" si="6"/>
        <v>4.0666593127215585</v>
      </c>
      <c r="AJ18" s="12">
        <f t="shared" si="7"/>
        <v>3.9977783918908543</v>
      </c>
      <c r="AK18" s="12">
        <f t="shared" si="8"/>
        <v>3.9298580794876719</v>
      </c>
      <c r="AL18" s="12">
        <f t="shared" si="9"/>
        <v>3.8482175902796913</v>
      </c>
      <c r="AM18" s="12">
        <f t="shared" si="10"/>
        <v>3.7698806168048753</v>
      </c>
      <c r="AN18" s="12">
        <f t="shared" si="11"/>
        <v>3.694878100570405</v>
      </c>
      <c r="AO18" s="12">
        <f t="shared" si="12"/>
        <v>3.6103508151760209</v>
      </c>
    </row>
    <row r="19" spans="1:41" x14ac:dyDescent="0.3">
      <c r="A19" s="81">
        <v>43000</v>
      </c>
      <c r="B19" s="13">
        <v>0.17399999999999999</v>
      </c>
      <c r="C19" s="13">
        <v>0.185</v>
      </c>
      <c r="D19" s="8">
        <v>0.19600000000000001</v>
      </c>
      <c r="E19" s="8">
        <v>0.20599999999999999</v>
      </c>
      <c r="F19" s="8">
        <v>0.216</v>
      </c>
      <c r="G19" s="20">
        <v>0.22600000000000001</v>
      </c>
      <c r="H19" s="8">
        <v>0.23599999999999999</v>
      </c>
      <c r="I19" s="13">
        <v>0.246</v>
      </c>
      <c r="J19" s="13">
        <v>0.255</v>
      </c>
      <c r="K19" s="13">
        <v>0.26400000000000001</v>
      </c>
      <c r="L19" s="13">
        <v>0.27300000000000002</v>
      </c>
      <c r="M19" s="13">
        <v>0.28100000000000003</v>
      </c>
      <c r="O19" s="81">
        <v>43000</v>
      </c>
      <c r="P19" s="73">
        <v>187095.8287924325</v>
      </c>
      <c r="Q19" s="73">
        <v>185564.40193917637</v>
      </c>
      <c r="R19" s="73">
        <v>183738.52059033376</v>
      </c>
      <c r="S19" s="73">
        <v>180816.31668333363</v>
      </c>
      <c r="T19" s="73">
        <v>177846.6823849761</v>
      </c>
      <c r="U19" s="74">
        <v>174866.35044702704</v>
      </c>
      <c r="V19" s="73">
        <v>171904.47085130672</v>
      </c>
      <c r="W19" s="73">
        <v>168983.89741796991</v>
      </c>
      <c r="X19" s="73">
        <v>165473.35638202672</v>
      </c>
      <c r="Y19" s="73">
        <v>162104.86652260963</v>
      </c>
      <c r="Z19" s="73">
        <v>158879.75832452741</v>
      </c>
      <c r="AA19" s="73">
        <v>155245.0850525689</v>
      </c>
      <c r="AC19" s="72">
        <v>43000</v>
      </c>
      <c r="AD19" s="12">
        <f t="shared" si="1"/>
        <v>4.3510657858705235</v>
      </c>
      <c r="AE19" s="12">
        <f t="shared" si="2"/>
        <v>4.3154512078878229</v>
      </c>
      <c r="AF19" s="12">
        <f t="shared" si="3"/>
        <v>4.2729888509379945</v>
      </c>
      <c r="AG19" s="12">
        <f t="shared" si="4"/>
        <v>4.2050306205426429</v>
      </c>
      <c r="AH19" s="12">
        <f t="shared" si="5"/>
        <v>4.1359693577901417</v>
      </c>
      <c r="AI19" s="12">
        <f t="shared" si="6"/>
        <v>4.0666593127215593</v>
      </c>
      <c r="AJ19" s="12">
        <f t="shared" si="7"/>
        <v>3.9977783918908538</v>
      </c>
      <c r="AK19" s="12">
        <f t="shared" si="8"/>
        <v>3.9298580794876723</v>
      </c>
      <c r="AL19" s="12">
        <f t="shared" si="9"/>
        <v>3.8482175902796909</v>
      </c>
      <c r="AM19" s="12">
        <f t="shared" si="10"/>
        <v>3.7698806168048753</v>
      </c>
      <c r="AN19" s="12">
        <f t="shared" si="11"/>
        <v>3.694878100570405</v>
      </c>
      <c r="AO19" s="12">
        <f t="shared" si="12"/>
        <v>3.6103508151760209</v>
      </c>
    </row>
    <row r="20" spans="1:41" x14ac:dyDescent="0.3">
      <c r="A20" s="81">
        <v>44000</v>
      </c>
      <c r="B20" s="8">
        <v>0.17399999999999999</v>
      </c>
      <c r="C20" s="8">
        <v>0.185</v>
      </c>
      <c r="D20" s="8">
        <v>0.19600000000000001</v>
      </c>
      <c r="E20" s="8">
        <v>0.20599999999999999</v>
      </c>
      <c r="F20" s="8">
        <v>0.216</v>
      </c>
      <c r="G20" s="20">
        <v>0.22600000000000001</v>
      </c>
      <c r="H20" s="8">
        <v>0.23599999999999999</v>
      </c>
      <c r="I20" s="8">
        <v>0.246</v>
      </c>
      <c r="J20" s="8">
        <v>0.255</v>
      </c>
      <c r="K20" s="8">
        <v>0.26400000000000001</v>
      </c>
      <c r="L20" s="8">
        <v>0.27300000000000002</v>
      </c>
      <c r="M20" s="8">
        <v>0.28100000000000003</v>
      </c>
      <c r="O20" s="81">
        <v>44000</v>
      </c>
      <c r="P20" s="73">
        <v>191446.89457830304</v>
      </c>
      <c r="Q20" s="73">
        <v>189879.85314706422</v>
      </c>
      <c r="R20" s="73">
        <v>188011.50944127174</v>
      </c>
      <c r="S20" s="73">
        <v>185021.3473038763</v>
      </c>
      <c r="T20" s="73">
        <v>181982.65174276626</v>
      </c>
      <c r="U20" s="74">
        <v>178933.00975974859</v>
      </c>
      <c r="V20" s="73">
        <v>175902.24924319758</v>
      </c>
      <c r="W20" s="73">
        <v>172913.75549745758</v>
      </c>
      <c r="X20" s="73">
        <v>169321.57397230642</v>
      </c>
      <c r="Y20" s="73">
        <v>165874.74713941451</v>
      </c>
      <c r="Z20" s="73">
        <v>162574.63642509782</v>
      </c>
      <c r="AA20" s="73">
        <v>158855.43586774493</v>
      </c>
      <c r="AC20" s="72">
        <v>44000</v>
      </c>
      <c r="AD20" s="12">
        <f t="shared" si="1"/>
        <v>4.3510657858705235</v>
      </c>
      <c r="AE20" s="12">
        <f t="shared" si="2"/>
        <v>4.3154512078878229</v>
      </c>
      <c r="AF20" s="12">
        <f t="shared" si="3"/>
        <v>4.2729888509379945</v>
      </c>
      <c r="AG20" s="12">
        <f t="shared" si="4"/>
        <v>4.2050306205426429</v>
      </c>
      <c r="AH20" s="12">
        <f t="shared" si="5"/>
        <v>4.1359693577901426</v>
      </c>
      <c r="AI20" s="12">
        <f t="shared" si="6"/>
        <v>4.0666593127215585</v>
      </c>
      <c r="AJ20" s="12">
        <f t="shared" si="7"/>
        <v>3.9977783918908543</v>
      </c>
      <c r="AK20" s="12">
        <f t="shared" si="8"/>
        <v>3.9298580794876723</v>
      </c>
      <c r="AL20" s="12">
        <f t="shared" si="9"/>
        <v>3.8482175902796913</v>
      </c>
      <c r="AM20" s="12">
        <f t="shared" si="10"/>
        <v>3.7698806168048753</v>
      </c>
      <c r="AN20" s="12">
        <f t="shared" si="11"/>
        <v>3.694878100570405</v>
      </c>
      <c r="AO20" s="12">
        <f t="shared" si="12"/>
        <v>3.6103508151760213</v>
      </c>
    </row>
    <row r="21" spans="1:41" x14ac:dyDescent="0.3">
      <c r="A21" s="81">
        <v>45000</v>
      </c>
      <c r="B21" s="13">
        <v>0.17399999999999999</v>
      </c>
      <c r="C21" s="13">
        <v>0.185</v>
      </c>
      <c r="D21" s="8">
        <v>0.19600000000000001</v>
      </c>
      <c r="E21" s="8">
        <v>0.20599999999999999</v>
      </c>
      <c r="F21" s="8">
        <v>0.216</v>
      </c>
      <c r="G21" s="20">
        <v>0.22600000000000001</v>
      </c>
      <c r="H21" s="8">
        <v>0.23599999999999999</v>
      </c>
      <c r="I21" s="13">
        <v>0.246</v>
      </c>
      <c r="J21" s="13">
        <v>0.255</v>
      </c>
      <c r="K21" s="13">
        <v>0.26400000000000001</v>
      </c>
      <c r="L21" s="13">
        <v>0.27300000000000002</v>
      </c>
      <c r="M21" s="13">
        <v>0.28100000000000003</v>
      </c>
      <c r="O21" s="81">
        <v>45000</v>
      </c>
      <c r="P21" s="73">
        <v>195797.96036417354</v>
      </c>
      <c r="Q21" s="73">
        <v>194195.30435495201</v>
      </c>
      <c r="R21" s="73">
        <v>192284.49829220976</v>
      </c>
      <c r="S21" s="73">
        <v>189226.37792441895</v>
      </c>
      <c r="T21" s="73">
        <v>186118.6211005564</v>
      </c>
      <c r="U21" s="74">
        <v>182999.66907247016</v>
      </c>
      <c r="V21" s="73">
        <v>179900.02763508842</v>
      </c>
      <c r="W21" s="73">
        <v>176843.61357694524</v>
      </c>
      <c r="X21" s="73">
        <v>173169.79156258609</v>
      </c>
      <c r="Y21" s="73">
        <v>169644.62775621939</v>
      </c>
      <c r="Z21" s="73">
        <v>166269.51452566823</v>
      </c>
      <c r="AA21" s="73">
        <v>162465.78668292097</v>
      </c>
      <c r="AC21" s="72">
        <v>45000</v>
      </c>
      <c r="AD21" s="12">
        <f t="shared" si="1"/>
        <v>4.3510657858705235</v>
      </c>
      <c r="AE21" s="12">
        <f t="shared" si="2"/>
        <v>4.315451207887822</v>
      </c>
      <c r="AF21" s="12">
        <f t="shared" si="3"/>
        <v>4.2729888509379945</v>
      </c>
      <c r="AG21" s="12">
        <f t="shared" si="4"/>
        <v>4.2050306205426438</v>
      </c>
      <c r="AH21" s="12">
        <f t="shared" si="5"/>
        <v>4.1359693577901417</v>
      </c>
      <c r="AI21" s="12">
        <f t="shared" si="6"/>
        <v>4.0666593127215593</v>
      </c>
      <c r="AJ21" s="12">
        <f t="shared" si="7"/>
        <v>3.9977783918908538</v>
      </c>
      <c r="AK21" s="12">
        <f t="shared" si="8"/>
        <v>3.9298580794876719</v>
      </c>
      <c r="AL21" s="12">
        <f t="shared" si="9"/>
        <v>3.8482175902796909</v>
      </c>
      <c r="AM21" s="12">
        <f t="shared" si="10"/>
        <v>3.7698806168048753</v>
      </c>
      <c r="AN21" s="12">
        <f t="shared" si="11"/>
        <v>3.694878100570405</v>
      </c>
      <c r="AO21" s="12">
        <f t="shared" si="12"/>
        <v>3.6103508151760213</v>
      </c>
    </row>
    <row r="22" spans="1:41" x14ac:dyDescent="0.3">
      <c r="A22" s="81">
        <v>46000</v>
      </c>
      <c r="B22" s="8">
        <v>0.17399999999999999</v>
      </c>
      <c r="C22" s="8">
        <v>0.185</v>
      </c>
      <c r="D22" s="8">
        <v>0.19600000000000001</v>
      </c>
      <c r="E22" s="8">
        <v>0.20599999999999999</v>
      </c>
      <c r="F22" s="8">
        <v>0.216</v>
      </c>
      <c r="G22" s="20">
        <v>0.22600000000000001</v>
      </c>
      <c r="H22" s="8">
        <v>0.23599999999999999</v>
      </c>
      <c r="I22" s="8">
        <v>0.246</v>
      </c>
      <c r="J22" s="8">
        <v>0.255</v>
      </c>
      <c r="K22" s="8">
        <v>0.26400000000000001</v>
      </c>
      <c r="L22" s="8">
        <v>0.27300000000000002</v>
      </c>
      <c r="M22" s="8">
        <v>0.28100000000000003</v>
      </c>
      <c r="O22" s="81">
        <v>46000</v>
      </c>
      <c r="P22" s="73">
        <v>200149.02615004408</v>
      </c>
      <c r="Q22" s="73">
        <v>198510.75556283983</v>
      </c>
      <c r="R22" s="73">
        <v>196557.48714314777</v>
      </c>
      <c r="S22" s="73">
        <v>193431.40854496157</v>
      </c>
      <c r="T22" s="73">
        <v>190254.59045834653</v>
      </c>
      <c r="U22" s="74">
        <v>187066.32838519171</v>
      </c>
      <c r="V22" s="73">
        <v>183897.80602697926</v>
      </c>
      <c r="W22" s="73">
        <v>180773.47165643293</v>
      </c>
      <c r="X22" s="73">
        <v>177018.00915286579</v>
      </c>
      <c r="Y22" s="73">
        <v>173414.50837302426</v>
      </c>
      <c r="Z22" s="73">
        <v>169964.39262623867</v>
      </c>
      <c r="AA22" s="73">
        <v>166076.13749809697</v>
      </c>
      <c r="AC22" s="72">
        <v>46000</v>
      </c>
      <c r="AD22" s="12">
        <f t="shared" si="1"/>
        <v>4.3510657858705235</v>
      </c>
      <c r="AE22" s="12">
        <f t="shared" si="2"/>
        <v>4.315451207887822</v>
      </c>
      <c r="AF22" s="12">
        <f t="shared" si="3"/>
        <v>4.2729888509379945</v>
      </c>
      <c r="AG22" s="12">
        <f t="shared" si="4"/>
        <v>4.2050306205426429</v>
      </c>
      <c r="AH22" s="12">
        <f t="shared" si="5"/>
        <v>4.1359693577901417</v>
      </c>
      <c r="AI22" s="12">
        <f t="shared" si="6"/>
        <v>4.0666593127215585</v>
      </c>
      <c r="AJ22" s="12">
        <f t="shared" si="7"/>
        <v>3.9977783918908534</v>
      </c>
      <c r="AK22" s="12">
        <f t="shared" si="8"/>
        <v>3.9298580794876723</v>
      </c>
      <c r="AL22" s="12">
        <f t="shared" si="9"/>
        <v>3.8482175902796913</v>
      </c>
      <c r="AM22" s="12">
        <f t="shared" si="10"/>
        <v>3.7698806168048753</v>
      </c>
      <c r="AN22" s="12">
        <f t="shared" si="11"/>
        <v>3.6948781005704059</v>
      </c>
      <c r="AO22" s="12">
        <f t="shared" si="12"/>
        <v>3.6103508151760213</v>
      </c>
    </row>
    <row r="23" spans="1:41" x14ac:dyDescent="0.3">
      <c r="A23" s="81">
        <v>47000</v>
      </c>
      <c r="B23" s="13">
        <v>0.17399999999999999</v>
      </c>
      <c r="C23" s="13">
        <v>0.185</v>
      </c>
      <c r="D23" s="8">
        <v>0.19600000000000001</v>
      </c>
      <c r="E23" s="8">
        <v>0.20599999999999999</v>
      </c>
      <c r="F23" s="8">
        <v>0.216</v>
      </c>
      <c r="G23" s="20">
        <v>0.22600000000000001</v>
      </c>
      <c r="H23" s="8">
        <v>0.23599999999999999</v>
      </c>
      <c r="I23" s="13">
        <v>0.246</v>
      </c>
      <c r="J23" s="13">
        <v>0.255</v>
      </c>
      <c r="K23" s="13">
        <v>0.26400000000000001</v>
      </c>
      <c r="L23" s="13">
        <v>0.27300000000000002</v>
      </c>
      <c r="M23" s="13">
        <v>0.28100000000000003</v>
      </c>
      <c r="O23" s="81">
        <v>47000</v>
      </c>
      <c r="P23" s="73">
        <v>204500.09193591459</v>
      </c>
      <c r="Q23" s="73">
        <v>202826.20677072767</v>
      </c>
      <c r="R23" s="73">
        <v>200830.47599408572</v>
      </c>
      <c r="S23" s="73">
        <v>197636.43916550424</v>
      </c>
      <c r="T23" s="73">
        <v>194390.55981613667</v>
      </c>
      <c r="U23" s="74">
        <v>191132.98769791325</v>
      </c>
      <c r="V23" s="73">
        <v>187895.58441887013</v>
      </c>
      <c r="W23" s="73">
        <v>184703.32973592059</v>
      </c>
      <c r="X23" s="73">
        <v>180866.2267431455</v>
      </c>
      <c r="Y23" s="73">
        <v>177184.38898982914</v>
      </c>
      <c r="Z23" s="73">
        <v>173659.27072680907</v>
      </c>
      <c r="AA23" s="73">
        <v>169686.488313273</v>
      </c>
      <c r="AC23" s="72">
        <v>47000</v>
      </c>
      <c r="AD23" s="12">
        <f t="shared" si="1"/>
        <v>4.3510657858705235</v>
      </c>
      <c r="AE23" s="12">
        <f t="shared" si="2"/>
        <v>4.3154512078878229</v>
      </c>
      <c r="AF23" s="12">
        <f t="shared" si="3"/>
        <v>4.2729888509379936</v>
      </c>
      <c r="AG23" s="12">
        <f t="shared" si="4"/>
        <v>4.2050306205426438</v>
      </c>
      <c r="AH23" s="12">
        <f t="shared" si="5"/>
        <v>4.1359693577901417</v>
      </c>
      <c r="AI23" s="12">
        <f t="shared" si="6"/>
        <v>4.0666593127215585</v>
      </c>
      <c r="AJ23" s="12">
        <f t="shared" si="7"/>
        <v>3.9977783918908538</v>
      </c>
      <c r="AK23" s="12">
        <f t="shared" si="8"/>
        <v>3.9298580794876723</v>
      </c>
      <c r="AL23" s="12">
        <f t="shared" si="9"/>
        <v>3.8482175902796913</v>
      </c>
      <c r="AM23" s="12">
        <f t="shared" si="10"/>
        <v>3.7698806168048753</v>
      </c>
      <c r="AN23" s="12">
        <f t="shared" si="11"/>
        <v>3.6948781005704059</v>
      </c>
      <c r="AO23" s="12">
        <f t="shared" si="12"/>
        <v>3.6103508151760213</v>
      </c>
    </row>
    <row r="24" spans="1:41" x14ac:dyDescent="0.3">
      <c r="A24" s="81">
        <v>48000</v>
      </c>
      <c r="B24" s="8">
        <v>0.17399999999999999</v>
      </c>
      <c r="C24" s="8">
        <v>0.185</v>
      </c>
      <c r="D24" s="8">
        <v>0.19600000000000001</v>
      </c>
      <c r="E24" s="8">
        <v>0.20599999999999999</v>
      </c>
      <c r="F24" s="8">
        <v>0.216</v>
      </c>
      <c r="G24" s="20">
        <v>0.22600000000000001</v>
      </c>
      <c r="H24" s="8">
        <v>0.23599999999999999</v>
      </c>
      <c r="I24" s="8">
        <v>0.246</v>
      </c>
      <c r="J24" s="8">
        <v>0.255</v>
      </c>
      <c r="K24" s="8">
        <v>0.26400000000000001</v>
      </c>
      <c r="L24" s="8">
        <v>0.27300000000000002</v>
      </c>
      <c r="M24" s="8">
        <v>0.28100000000000003</v>
      </c>
      <c r="O24" s="81">
        <v>48000</v>
      </c>
      <c r="P24" s="73">
        <v>208851.15772178516</v>
      </c>
      <c r="Q24" s="73">
        <v>207141.65797861549</v>
      </c>
      <c r="R24" s="73">
        <v>205103.46484502373</v>
      </c>
      <c r="S24" s="73">
        <v>201841.46978604686</v>
      </c>
      <c r="T24" s="73">
        <v>198526.52917392683</v>
      </c>
      <c r="U24" s="74">
        <v>195199.64701063483</v>
      </c>
      <c r="V24" s="73">
        <v>191893.362810761</v>
      </c>
      <c r="W24" s="73">
        <v>188633.18781540825</v>
      </c>
      <c r="X24" s="73">
        <v>184714.44433342517</v>
      </c>
      <c r="Y24" s="73">
        <v>180954.26960663401</v>
      </c>
      <c r="Z24" s="73">
        <v>177354.14882737948</v>
      </c>
      <c r="AA24" s="73">
        <v>173296.83912844904</v>
      </c>
      <c r="AC24" s="72">
        <v>48000</v>
      </c>
      <c r="AD24" s="12">
        <f t="shared" si="1"/>
        <v>4.3510657858705244</v>
      </c>
      <c r="AE24" s="12">
        <f t="shared" si="2"/>
        <v>4.3154512078878229</v>
      </c>
      <c r="AF24" s="12">
        <f t="shared" si="3"/>
        <v>4.2729888509379945</v>
      </c>
      <c r="AG24" s="12">
        <f t="shared" si="4"/>
        <v>4.2050306205426429</v>
      </c>
      <c r="AH24" s="12">
        <f t="shared" si="5"/>
        <v>4.1359693577901426</v>
      </c>
      <c r="AI24" s="12">
        <f t="shared" si="6"/>
        <v>4.0666593127215593</v>
      </c>
      <c r="AJ24" s="12">
        <f t="shared" si="7"/>
        <v>3.9977783918908543</v>
      </c>
      <c r="AK24" s="12">
        <f t="shared" si="8"/>
        <v>3.9298580794876719</v>
      </c>
      <c r="AL24" s="12">
        <f t="shared" si="9"/>
        <v>3.8482175902796909</v>
      </c>
      <c r="AM24" s="12">
        <f t="shared" si="10"/>
        <v>3.7698806168048753</v>
      </c>
      <c r="AN24" s="12">
        <f t="shared" si="11"/>
        <v>3.6948781005704059</v>
      </c>
      <c r="AO24" s="12">
        <f t="shared" si="12"/>
        <v>3.6103508151760217</v>
      </c>
    </row>
    <row r="25" spans="1:41" x14ac:dyDescent="0.3">
      <c r="A25" s="81">
        <v>49000</v>
      </c>
      <c r="B25" s="8">
        <v>0.17399999999999999</v>
      </c>
      <c r="C25" s="8">
        <v>0.185</v>
      </c>
      <c r="D25" s="8">
        <v>0.19600000000000001</v>
      </c>
      <c r="E25" s="8">
        <v>0.20599999999999999</v>
      </c>
      <c r="F25" s="8">
        <v>0.216</v>
      </c>
      <c r="G25" s="20">
        <v>0.22600000000000001</v>
      </c>
      <c r="H25" s="8">
        <v>0.23599999999999999</v>
      </c>
      <c r="I25" s="13">
        <v>0.246</v>
      </c>
      <c r="J25" s="13">
        <v>0.255</v>
      </c>
      <c r="K25" s="13">
        <v>0.26400000000000001</v>
      </c>
      <c r="L25" s="13">
        <v>0.27300000000000002</v>
      </c>
      <c r="M25" s="13">
        <v>0.28100000000000003</v>
      </c>
      <c r="O25" s="81">
        <v>49000</v>
      </c>
      <c r="P25" s="73">
        <v>213202.2235076557</v>
      </c>
      <c r="Q25" s="73">
        <v>211457.10918650331</v>
      </c>
      <c r="R25" s="73">
        <v>209376.45369596174</v>
      </c>
      <c r="S25" s="73">
        <v>206046.5004065895</v>
      </c>
      <c r="T25" s="73">
        <v>202662.49853171696</v>
      </c>
      <c r="U25" s="74">
        <v>199266.3063233564</v>
      </c>
      <c r="V25" s="73">
        <v>195891.14120265184</v>
      </c>
      <c r="W25" s="73">
        <v>192563.04589489594</v>
      </c>
      <c r="X25" s="73">
        <v>188562.66192370487</v>
      </c>
      <c r="Y25" s="73">
        <v>184724.15022343889</v>
      </c>
      <c r="Z25" s="73">
        <v>181049.02692794989</v>
      </c>
      <c r="AA25" s="73">
        <v>176907.18994362501</v>
      </c>
      <c r="AC25" s="72">
        <v>49000</v>
      </c>
      <c r="AD25" s="12">
        <f t="shared" si="1"/>
        <v>4.3510657858705244</v>
      </c>
      <c r="AE25" s="12">
        <f t="shared" si="2"/>
        <v>4.3154512078878229</v>
      </c>
      <c r="AF25" s="12">
        <f t="shared" si="3"/>
        <v>4.2729888509379945</v>
      </c>
      <c r="AG25" s="12">
        <f t="shared" si="4"/>
        <v>4.2050306205426429</v>
      </c>
      <c r="AH25" s="12">
        <f t="shared" si="5"/>
        <v>4.1359693577901417</v>
      </c>
      <c r="AI25" s="12">
        <f t="shared" si="6"/>
        <v>4.0666593127215593</v>
      </c>
      <c r="AJ25" s="12">
        <f t="shared" si="7"/>
        <v>3.9977783918908538</v>
      </c>
      <c r="AK25" s="12">
        <f t="shared" si="8"/>
        <v>3.9298580794876723</v>
      </c>
      <c r="AL25" s="12">
        <f t="shared" si="9"/>
        <v>3.8482175902796913</v>
      </c>
      <c r="AM25" s="12">
        <f t="shared" si="10"/>
        <v>3.7698806168048753</v>
      </c>
      <c r="AN25" s="12">
        <f t="shared" si="11"/>
        <v>3.6948781005704059</v>
      </c>
      <c r="AO25" s="12">
        <f t="shared" si="12"/>
        <v>3.6103508151760204</v>
      </c>
    </row>
    <row r="26" spans="1:41" x14ac:dyDescent="0.3">
      <c r="A26" s="81">
        <v>50000</v>
      </c>
      <c r="B26" s="8">
        <v>0.17399999999999999</v>
      </c>
      <c r="C26" s="8">
        <v>0.185</v>
      </c>
      <c r="D26" s="8">
        <v>0.19600000000000001</v>
      </c>
      <c r="E26" s="8">
        <v>0.20599999999999999</v>
      </c>
      <c r="F26" s="8">
        <v>0.216</v>
      </c>
      <c r="G26" s="20">
        <v>0.22600000000000001</v>
      </c>
      <c r="H26" s="8">
        <v>0.23599999999999999</v>
      </c>
      <c r="I26" s="8">
        <v>0.246</v>
      </c>
      <c r="J26" s="8">
        <v>0.255</v>
      </c>
      <c r="K26" s="8">
        <v>0.26400000000000001</v>
      </c>
      <c r="L26" s="8">
        <v>0.27300000000000002</v>
      </c>
      <c r="M26" s="8">
        <v>0.28100000000000003</v>
      </c>
      <c r="O26" s="81">
        <v>50000</v>
      </c>
      <c r="P26" s="73">
        <v>217553.28929352621</v>
      </c>
      <c r="Q26" s="73">
        <v>215772.56039439116</v>
      </c>
      <c r="R26" s="73">
        <v>213649.44254689972</v>
      </c>
      <c r="S26" s="73">
        <v>210251.53102713215</v>
      </c>
      <c r="T26" s="73">
        <v>206798.4678895071</v>
      </c>
      <c r="U26" s="74">
        <v>203332.96563607795</v>
      </c>
      <c r="V26" s="73">
        <v>199888.91959454271</v>
      </c>
      <c r="W26" s="73">
        <v>196492.9039743836</v>
      </c>
      <c r="X26" s="73">
        <v>192410.87951398455</v>
      </c>
      <c r="Y26" s="73">
        <v>188494.03084024377</v>
      </c>
      <c r="Z26" s="73">
        <v>184743.9050285203</v>
      </c>
      <c r="AA26" s="73">
        <v>180517.54075880104</v>
      </c>
      <c r="AC26" s="72">
        <v>50000</v>
      </c>
      <c r="AD26" s="12">
        <f t="shared" si="1"/>
        <v>4.3510657858705244</v>
      </c>
      <c r="AE26" s="12">
        <f t="shared" si="2"/>
        <v>4.3154512078878229</v>
      </c>
      <c r="AF26" s="12">
        <f t="shared" si="3"/>
        <v>4.2729888509379945</v>
      </c>
      <c r="AG26" s="12">
        <f t="shared" si="4"/>
        <v>4.2050306205426429</v>
      </c>
      <c r="AH26" s="12">
        <f t="shared" si="5"/>
        <v>4.1359693577901417</v>
      </c>
      <c r="AI26" s="12">
        <f t="shared" si="6"/>
        <v>4.0666593127215593</v>
      </c>
      <c r="AJ26" s="12">
        <f t="shared" si="7"/>
        <v>3.9977783918908543</v>
      </c>
      <c r="AK26" s="12">
        <f t="shared" si="8"/>
        <v>3.9298580794876723</v>
      </c>
      <c r="AL26" s="12">
        <f t="shared" si="9"/>
        <v>3.8482175902796909</v>
      </c>
      <c r="AM26" s="12">
        <f t="shared" si="10"/>
        <v>3.7698806168048753</v>
      </c>
      <c r="AN26" s="12">
        <f t="shared" si="11"/>
        <v>3.6948781005704059</v>
      </c>
      <c r="AO26" s="12">
        <f t="shared" si="12"/>
        <v>3.6103508151760209</v>
      </c>
    </row>
    <row r="27" spans="1:41" x14ac:dyDescent="0.3">
      <c r="A27" s="81">
        <v>51000</v>
      </c>
      <c r="B27" s="8">
        <v>0.17399999999999999</v>
      </c>
      <c r="C27" s="8">
        <v>0.185</v>
      </c>
      <c r="D27" s="8">
        <v>0.19600000000000001</v>
      </c>
      <c r="E27" s="8">
        <v>0.20599999999999999</v>
      </c>
      <c r="F27" s="8">
        <v>0.216</v>
      </c>
      <c r="G27" s="20">
        <v>0.22600000000000001</v>
      </c>
      <c r="H27" s="8">
        <v>0.23599999999999999</v>
      </c>
      <c r="I27" s="8">
        <v>0.246</v>
      </c>
      <c r="J27" s="8">
        <v>0.255</v>
      </c>
      <c r="K27" s="8">
        <v>0.26400000000000001</v>
      </c>
      <c r="L27" s="8">
        <v>0.27300000000000002</v>
      </c>
      <c r="M27" s="8">
        <v>0.28100000000000003</v>
      </c>
      <c r="O27" s="81">
        <v>51000</v>
      </c>
      <c r="P27" s="73">
        <v>221904.35507939674</v>
      </c>
      <c r="Q27" s="73">
        <v>220088.01160227894</v>
      </c>
      <c r="R27" s="73">
        <v>217922.4313978377</v>
      </c>
      <c r="S27" s="73">
        <v>214456.5616476748</v>
      </c>
      <c r="T27" s="73">
        <v>210934.43724729723</v>
      </c>
      <c r="U27" s="74">
        <v>207399.62494879952</v>
      </c>
      <c r="V27" s="73">
        <v>203886.69798643354</v>
      </c>
      <c r="W27" s="73">
        <v>200422.76205387129</v>
      </c>
      <c r="X27" s="73">
        <v>196259.09710426425</v>
      </c>
      <c r="Y27" s="73">
        <v>192263.91145704861</v>
      </c>
      <c r="Z27" s="73">
        <v>188438.78312909071</v>
      </c>
      <c r="AA27" s="73">
        <v>184127.89157397707</v>
      </c>
      <c r="AC27" s="72">
        <v>51000</v>
      </c>
      <c r="AD27" s="12">
        <f t="shared" si="1"/>
        <v>4.3510657858705244</v>
      </c>
      <c r="AE27" s="12">
        <f t="shared" si="2"/>
        <v>4.315451207887822</v>
      </c>
      <c r="AF27" s="12">
        <f t="shared" si="3"/>
        <v>4.2729888509379945</v>
      </c>
      <c r="AG27" s="12">
        <f t="shared" si="4"/>
        <v>4.2050306205426429</v>
      </c>
      <c r="AH27" s="12">
        <f t="shared" si="5"/>
        <v>4.1359693577901417</v>
      </c>
      <c r="AI27" s="12">
        <f t="shared" si="6"/>
        <v>4.0666593127215593</v>
      </c>
      <c r="AJ27" s="12">
        <f t="shared" si="7"/>
        <v>3.9977783918908538</v>
      </c>
      <c r="AK27" s="12">
        <f t="shared" si="8"/>
        <v>3.9298580794876723</v>
      </c>
      <c r="AL27" s="12">
        <f t="shared" si="9"/>
        <v>3.8482175902796913</v>
      </c>
      <c r="AM27" s="12">
        <f t="shared" si="10"/>
        <v>3.7698806168048749</v>
      </c>
      <c r="AN27" s="12">
        <f t="shared" si="11"/>
        <v>3.6948781005704059</v>
      </c>
      <c r="AO27" s="12">
        <f t="shared" si="12"/>
        <v>3.6103508151760209</v>
      </c>
    </row>
    <row r="28" spans="1:41" x14ac:dyDescent="0.3">
      <c r="A28" s="81">
        <v>52000</v>
      </c>
      <c r="B28" s="8">
        <v>0.17399999999999999</v>
      </c>
      <c r="C28" s="8">
        <v>0.185</v>
      </c>
      <c r="D28" s="8">
        <v>0.19600000000000001</v>
      </c>
      <c r="E28" s="8">
        <v>0.20599999999999999</v>
      </c>
      <c r="F28" s="8">
        <v>0.216</v>
      </c>
      <c r="G28" s="20">
        <v>0.22600000000000001</v>
      </c>
      <c r="H28" s="8">
        <v>0.23599999999999999</v>
      </c>
      <c r="I28" s="8">
        <v>0.246</v>
      </c>
      <c r="J28" s="8">
        <v>0.255</v>
      </c>
      <c r="K28" s="8">
        <v>0.26400000000000001</v>
      </c>
      <c r="L28" s="8">
        <v>0.27300000000000002</v>
      </c>
      <c r="M28" s="8">
        <v>0.28100000000000003</v>
      </c>
      <c r="O28" s="81">
        <v>52000</v>
      </c>
      <c r="P28" s="73">
        <v>226255.42086526725</v>
      </c>
      <c r="Q28" s="73">
        <v>224403.46281016676</v>
      </c>
      <c r="R28" s="73">
        <v>222195.42024877571</v>
      </c>
      <c r="S28" s="73">
        <v>218661.59226821744</v>
      </c>
      <c r="T28" s="73">
        <v>215070.4066050874</v>
      </c>
      <c r="U28" s="74">
        <v>211466.28426152107</v>
      </c>
      <c r="V28" s="73">
        <v>207884.47637832438</v>
      </c>
      <c r="W28" s="73">
        <v>204352.62013335896</v>
      </c>
      <c r="X28" s="73">
        <v>200107.31469454395</v>
      </c>
      <c r="Y28" s="73">
        <v>196033.79207385349</v>
      </c>
      <c r="Z28" s="73">
        <v>192133.66122966108</v>
      </c>
      <c r="AA28" s="73">
        <v>187738.24238915308</v>
      </c>
      <c r="AC28" s="72">
        <v>52000</v>
      </c>
      <c r="AD28" s="12">
        <f t="shared" si="1"/>
        <v>4.3510657858705244</v>
      </c>
      <c r="AE28" s="12">
        <f t="shared" si="2"/>
        <v>4.315451207887822</v>
      </c>
      <c r="AF28" s="12">
        <f t="shared" si="3"/>
        <v>4.2729888509379945</v>
      </c>
      <c r="AG28" s="12">
        <f t="shared" si="4"/>
        <v>4.2050306205426429</v>
      </c>
      <c r="AH28" s="12">
        <f t="shared" si="5"/>
        <v>4.1359693577901426</v>
      </c>
      <c r="AI28" s="12">
        <f t="shared" si="6"/>
        <v>4.0666593127215593</v>
      </c>
      <c r="AJ28" s="12">
        <f t="shared" si="7"/>
        <v>3.9977783918908534</v>
      </c>
      <c r="AK28" s="12">
        <f t="shared" si="8"/>
        <v>3.9298580794876723</v>
      </c>
      <c r="AL28" s="12">
        <f t="shared" si="9"/>
        <v>3.8482175902796913</v>
      </c>
      <c r="AM28" s="12">
        <f t="shared" si="10"/>
        <v>3.7698806168048749</v>
      </c>
      <c r="AN28" s="12">
        <f t="shared" si="11"/>
        <v>3.6948781005704054</v>
      </c>
      <c r="AO28" s="12">
        <f t="shared" si="12"/>
        <v>3.6103508151760209</v>
      </c>
    </row>
    <row r="29" spans="1:41" x14ac:dyDescent="0.3">
      <c r="A29" s="81">
        <v>53000</v>
      </c>
      <c r="B29" s="8">
        <v>0.17399999999999999</v>
      </c>
      <c r="C29" s="8">
        <v>0.185</v>
      </c>
      <c r="D29" s="8">
        <v>0.19600000000000001</v>
      </c>
      <c r="E29" s="8">
        <v>0.20599999999999999</v>
      </c>
      <c r="F29" s="8">
        <v>0.216</v>
      </c>
      <c r="G29" s="20">
        <v>0.22600000000000001</v>
      </c>
      <c r="H29" s="8">
        <v>0.23599999999999999</v>
      </c>
      <c r="I29" s="8">
        <v>0.246</v>
      </c>
      <c r="J29" s="8">
        <v>0.255</v>
      </c>
      <c r="K29" s="8">
        <v>0.26400000000000001</v>
      </c>
      <c r="L29" s="8">
        <v>0.27300000000000002</v>
      </c>
      <c r="M29" s="8">
        <v>0.28100000000000003</v>
      </c>
      <c r="O29" s="81">
        <v>53000</v>
      </c>
      <c r="P29" s="73">
        <v>230606.48665113779</v>
      </c>
      <c r="Q29" s="73">
        <v>228718.91401805461</v>
      </c>
      <c r="R29" s="73">
        <v>226468.4090997137</v>
      </c>
      <c r="S29" s="73">
        <v>222866.62288876009</v>
      </c>
      <c r="T29" s="73">
        <v>219206.37596287753</v>
      </c>
      <c r="U29" s="74">
        <v>215532.94357424261</v>
      </c>
      <c r="V29" s="73">
        <v>211882.25477021525</v>
      </c>
      <c r="W29" s="73">
        <v>208282.47821284662</v>
      </c>
      <c r="X29" s="73">
        <v>203955.53228482362</v>
      </c>
      <c r="Y29" s="73">
        <v>199803.67269065836</v>
      </c>
      <c r="Z29" s="73">
        <v>195828.53933023149</v>
      </c>
      <c r="AA29" s="73">
        <v>191348.59320432911</v>
      </c>
      <c r="AC29" s="72">
        <v>53000</v>
      </c>
      <c r="AD29" s="12">
        <f t="shared" si="1"/>
        <v>4.3510657858705244</v>
      </c>
      <c r="AE29" s="12">
        <f t="shared" si="2"/>
        <v>4.3154512078878229</v>
      </c>
      <c r="AF29" s="12">
        <f t="shared" si="3"/>
        <v>4.2729888509379945</v>
      </c>
      <c r="AG29" s="12">
        <f t="shared" si="4"/>
        <v>4.2050306205426429</v>
      </c>
      <c r="AH29" s="12">
        <f t="shared" si="5"/>
        <v>4.1359693577901417</v>
      </c>
      <c r="AI29" s="12">
        <f t="shared" si="6"/>
        <v>4.0666593127215585</v>
      </c>
      <c r="AJ29" s="12">
        <f t="shared" si="7"/>
        <v>3.9977783918908538</v>
      </c>
      <c r="AK29" s="12">
        <f t="shared" si="8"/>
        <v>3.9298580794876719</v>
      </c>
      <c r="AL29" s="12">
        <f t="shared" si="9"/>
        <v>3.8482175902796909</v>
      </c>
      <c r="AM29" s="12">
        <f t="shared" si="10"/>
        <v>3.7698806168048749</v>
      </c>
      <c r="AN29" s="12">
        <f t="shared" si="11"/>
        <v>3.6948781005704054</v>
      </c>
      <c r="AO29" s="12">
        <f t="shared" si="12"/>
        <v>3.6103508151760209</v>
      </c>
    </row>
    <row r="30" spans="1:41" x14ac:dyDescent="0.3">
      <c r="A30" s="81">
        <v>54000</v>
      </c>
      <c r="B30" s="8">
        <v>0.17399999999999999</v>
      </c>
      <c r="C30" s="8">
        <v>0.185</v>
      </c>
      <c r="D30" s="8">
        <v>0.19600000000000001</v>
      </c>
      <c r="E30" s="8">
        <v>0.20599999999999999</v>
      </c>
      <c r="F30" s="8">
        <v>0.216</v>
      </c>
      <c r="G30" s="20">
        <v>0.22600000000000001</v>
      </c>
      <c r="H30" s="8">
        <v>0.23599999999999999</v>
      </c>
      <c r="I30" s="8">
        <v>0.246</v>
      </c>
      <c r="J30" s="8">
        <v>0.255</v>
      </c>
      <c r="K30" s="8">
        <v>0.26400000000000001</v>
      </c>
      <c r="L30" s="8">
        <v>0.27300000000000002</v>
      </c>
      <c r="M30" s="8">
        <v>0.28100000000000003</v>
      </c>
      <c r="O30" s="81">
        <v>54000</v>
      </c>
      <c r="P30" s="73">
        <v>234957.5524370083</v>
      </c>
      <c r="Q30" s="73">
        <v>233034.36522594243</v>
      </c>
      <c r="R30" s="73">
        <v>230741.39795065171</v>
      </c>
      <c r="S30" s="73">
        <v>227071.65350930273</v>
      </c>
      <c r="T30" s="73">
        <v>223342.34532066766</v>
      </c>
      <c r="U30" s="74">
        <v>219599.60288696419</v>
      </c>
      <c r="V30" s="73">
        <v>215880.03316210612</v>
      </c>
      <c r="W30" s="73">
        <v>212212.33629233431</v>
      </c>
      <c r="X30" s="73">
        <v>207803.74987510333</v>
      </c>
      <c r="Y30" s="73">
        <v>203573.55330746324</v>
      </c>
      <c r="Z30" s="73">
        <v>199523.4174308019</v>
      </c>
      <c r="AA30" s="73">
        <v>194958.94401950514</v>
      </c>
      <c r="AC30" s="72">
        <v>54000</v>
      </c>
      <c r="AD30" s="12">
        <f t="shared" si="1"/>
        <v>4.3510657858705244</v>
      </c>
      <c r="AE30" s="12">
        <f t="shared" si="2"/>
        <v>4.3154512078878229</v>
      </c>
      <c r="AF30" s="12">
        <f t="shared" si="3"/>
        <v>4.2729888509379945</v>
      </c>
      <c r="AG30" s="12">
        <f t="shared" si="4"/>
        <v>4.2050306205426429</v>
      </c>
      <c r="AH30" s="12">
        <f t="shared" si="5"/>
        <v>4.1359693577901417</v>
      </c>
      <c r="AI30" s="12">
        <f t="shared" si="6"/>
        <v>4.0666593127215593</v>
      </c>
      <c r="AJ30" s="12">
        <f t="shared" si="7"/>
        <v>3.9977783918908543</v>
      </c>
      <c r="AK30" s="12">
        <f t="shared" si="8"/>
        <v>3.9298580794876723</v>
      </c>
      <c r="AL30" s="12">
        <f t="shared" si="9"/>
        <v>3.8482175902796913</v>
      </c>
      <c r="AM30" s="12">
        <f t="shared" si="10"/>
        <v>3.7698806168048749</v>
      </c>
      <c r="AN30" s="12">
        <f t="shared" si="11"/>
        <v>3.6948781005704054</v>
      </c>
      <c r="AO30" s="12">
        <f t="shared" si="12"/>
        <v>3.6103508151760213</v>
      </c>
    </row>
    <row r="31" spans="1:41" x14ac:dyDescent="0.3">
      <c r="A31" s="81">
        <v>55000</v>
      </c>
      <c r="B31" s="8">
        <v>0.17399999999999999</v>
      </c>
      <c r="C31" s="8">
        <v>0.185</v>
      </c>
      <c r="D31" s="8">
        <v>0.19600000000000001</v>
      </c>
      <c r="E31" s="8">
        <v>0.20599999999999999</v>
      </c>
      <c r="F31" s="8">
        <v>0.216</v>
      </c>
      <c r="G31" s="20">
        <v>0.22600000000000001</v>
      </c>
      <c r="H31" s="8">
        <v>0.23599999999999999</v>
      </c>
      <c r="I31" s="8">
        <v>0.246</v>
      </c>
      <c r="J31" s="8">
        <v>0.255</v>
      </c>
      <c r="K31" s="8">
        <v>0.26400000000000001</v>
      </c>
      <c r="L31" s="8">
        <v>0.27300000000000002</v>
      </c>
      <c r="M31" s="8">
        <v>0.28100000000000003</v>
      </c>
      <c r="O31" s="81">
        <v>55000</v>
      </c>
      <c r="P31" s="73">
        <v>239308.61822287884</v>
      </c>
      <c r="Q31" s="73">
        <v>237349.81643383024</v>
      </c>
      <c r="R31" s="73">
        <v>235014.38680158972</v>
      </c>
      <c r="S31" s="73">
        <v>231276.68412984535</v>
      </c>
      <c r="T31" s="73">
        <v>227478.3146784578</v>
      </c>
      <c r="U31" s="74">
        <v>223666.26219968573</v>
      </c>
      <c r="V31" s="73">
        <v>219877.81155399699</v>
      </c>
      <c r="W31" s="73">
        <v>216142.19437182197</v>
      </c>
      <c r="X31" s="73">
        <v>211651.967465383</v>
      </c>
      <c r="Y31" s="73">
        <v>207343.43392426812</v>
      </c>
      <c r="Z31" s="73">
        <v>203218.29553137231</v>
      </c>
      <c r="AA31" s="73">
        <v>198569.29483468115</v>
      </c>
      <c r="AC31" s="72">
        <v>55000</v>
      </c>
      <c r="AD31" s="12">
        <f t="shared" si="1"/>
        <v>4.3510657858705244</v>
      </c>
      <c r="AE31" s="12">
        <f t="shared" si="2"/>
        <v>4.3154512078878229</v>
      </c>
      <c r="AF31" s="12">
        <f t="shared" si="3"/>
        <v>4.2729888509379945</v>
      </c>
      <c r="AG31" s="12">
        <f t="shared" si="4"/>
        <v>4.2050306205426429</v>
      </c>
      <c r="AH31" s="12">
        <f t="shared" si="5"/>
        <v>4.1359693577901417</v>
      </c>
      <c r="AI31" s="12">
        <f t="shared" si="6"/>
        <v>4.0666593127215585</v>
      </c>
      <c r="AJ31" s="12">
        <f t="shared" si="7"/>
        <v>3.9977783918908543</v>
      </c>
      <c r="AK31" s="12">
        <f t="shared" si="8"/>
        <v>3.9298580794876723</v>
      </c>
      <c r="AL31" s="12">
        <f t="shared" si="9"/>
        <v>3.8482175902796909</v>
      </c>
      <c r="AM31" s="12">
        <f t="shared" si="10"/>
        <v>3.7698806168048749</v>
      </c>
      <c r="AN31" s="12">
        <f t="shared" si="11"/>
        <v>3.6948781005704054</v>
      </c>
      <c r="AO31" s="12">
        <f t="shared" si="12"/>
        <v>3.6103508151760209</v>
      </c>
    </row>
    <row r="32" spans="1:41" x14ac:dyDescent="0.3">
      <c r="A32" s="81">
        <v>56000</v>
      </c>
      <c r="B32" s="8">
        <v>0.17399999999999999</v>
      </c>
      <c r="C32" s="8">
        <v>0.185</v>
      </c>
      <c r="D32" s="8">
        <v>0.19600000000000001</v>
      </c>
      <c r="E32" s="8">
        <v>0.20599999999999999</v>
      </c>
      <c r="F32" s="8">
        <v>0.216</v>
      </c>
      <c r="G32" s="20">
        <v>0.22600000000000001</v>
      </c>
      <c r="H32" s="8">
        <v>0.23599999999999999</v>
      </c>
      <c r="I32" s="8">
        <v>0.246</v>
      </c>
      <c r="J32" s="8">
        <v>0.255</v>
      </c>
      <c r="K32" s="8">
        <v>0.26400000000000001</v>
      </c>
      <c r="L32" s="8">
        <v>0.27300000000000002</v>
      </c>
      <c r="M32" s="8">
        <v>0.28100000000000003</v>
      </c>
      <c r="O32" s="81">
        <v>56000</v>
      </c>
      <c r="P32" s="73">
        <v>243659.68400874935</v>
      </c>
      <c r="Q32" s="73">
        <v>241665.26764171809</v>
      </c>
      <c r="R32" s="73">
        <v>239287.37565252767</v>
      </c>
      <c r="S32" s="73">
        <v>235481.71475038803</v>
      </c>
      <c r="T32" s="73">
        <v>231614.28403624796</v>
      </c>
      <c r="U32" s="74">
        <v>227732.92151240731</v>
      </c>
      <c r="V32" s="73">
        <v>223875.5899458878</v>
      </c>
      <c r="W32" s="73">
        <v>220072.05245130963</v>
      </c>
      <c r="X32" s="73">
        <v>215500.1850556627</v>
      </c>
      <c r="Y32" s="73">
        <v>211113.31454107299</v>
      </c>
      <c r="Z32" s="73">
        <v>206913.17363194271</v>
      </c>
      <c r="AA32" s="73">
        <v>202179.64564985718</v>
      </c>
      <c r="AC32" s="72">
        <v>56000</v>
      </c>
      <c r="AD32" s="12">
        <f t="shared" si="1"/>
        <v>4.3510657858705244</v>
      </c>
      <c r="AE32" s="12">
        <f t="shared" si="2"/>
        <v>4.3154512078878229</v>
      </c>
      <c r="AF32" s="12">
        <f t="shared" si="3"/>
        <v>4.2729888509379945</v>
      </c>
      <c r="AG32" s="12">
        <f t="shared" si="4"/>
        <v>4.2050306205426438</v>
      </c>
      <c r="AH32" s="12">
        <f t="shared" si="5"/>
        <v>4.1359693577901417</v>
      </c>
      <c r="AI32" s="12">
        <f t="shared" si="6"/>
        <v>4.0666593127215593</v>
      </c>
      <c r="AJ32" s="12">
        <f t="shared" si="7"/>
        <v>3.9977783918908534</v>
      </c>
      <c r="AK32" s="12">
        <f t="shared" si="8"/>
        <v>3.9298580794876719</v>
      </c>
      <c r="AL32" s="12">
        <f t="shared" si="9"/>
        <v>3.8482175902796913</v>
      </c>
      <c r="AM32" s="12">
        <f t="shared" si="10"/>
        <v>3.7698806168048749</v>
      </c>
      <c r="AN32" s="12">
        <f t="shared" si="11"/>
        <v>3.6948781005704054</v>
      </c>
      <c r="AO32" s="12">
        <f t="shared" si="12"/>
        <v>3.6103508151760209</v>
      </c>
    </row>
    <row r="33" spans="1:41" x14ac:dyDescent="0.3">
      <c r="A33" s="81">
        <v>57000</v>
      </c>
      <c r="B33" s="8">
        <v>0.17499999999999999</v>
      </c>
      <c r="C33" s="8">
        <v>0.185</v>
      </c>
      <c r="D33" s="8">
        <v>0.19600000000000001</v>
      </c>
      <c r="E33" s="8">
        <v>0.20599999999999999</v>
      </c>
      <c r="F33" s="8">
        <v>0.216</v>
      </c>
      <c r="G33" s="20">
        <v>0.22600000000000001</v>
      </c>
      <c r="H33" s="8">
        <v>0.23599999999999999</v>
      </c>
      <c r="I33" s="8">
        <v>0.246</v>
      </c>
      <c r="J33" s="8">
        <v>0.255</v>
      </c>
      <c r="K33" s="8">
        <v>0.26400000000000001</v>
      </c>
      <c r="L33" s="8">
        <v>0.27300000000000002</v>
      </c>
      <c r="M33" s="8">
        <v>0.28100000000000003</v>
      </c>
      <c r="O33" s="81">
        <v>57000</v>
      </c>
      <c r="P33" s="73">
        <v>249436.09893137056</v>
      </c>
      <c r="Q33" s="73">
        <v>245980.71884960588</v>
      </c>
      <c r="R33" s="73">
        <v>243560.36450346568</v>
      </c>
      <c r="S33" s="73">
        <v>239686.74537093064</v>
      </c>
      <c r="T33" s="73">
        <v>235750.2533940381</v>
      </c>
      <c r="U33" s="74">
        <v>231799.58082512885</v>
      </c>
      <c r="V33" s="73">
        <v>227873.36833777867</v>
      </c>
      <c r="W33" s="73">
        <v>224001.91053079732</v>
      </c>
      <c r="X33" s="73">
        <v>219348.40264594241</v>
      </c>
      <c r="Y33" s="73">
        <v>214883.19515787787</v>
      </c>
      <c r="Z33" s="73">
        <v>210608.05173251312</v>
      </c>
      <c r="AA33" s="73">
        <v>205789.99646503321</v>
      </c>
      <c r="AC33" s="72">
        <v>57000</v>
      </c>
      <c r="AD33" s="12">
        <f t="shared" si="1"/>
        <v>4.3760719110766768</v>
      </c>
      <c r="AE33" s="12">
        <f t="shared" si="2"/>
        <v>4.3154512078878229</v>
      </c>
      <c r="AF33" s="12">
        <f t="shared" si="3"/>
        <v>4.2729888509379945</v>
      </c>
      <c r="AG33" s="12">
        <f t="shared" si="4"/>
        <v>4.2050306205426429</v>
      </c>
      <c r="AH33" s="12">
        <f t="shared" si="5"/>
        <v>4.1359693577901417</v>
      </c>
      <c r="AI33" s="12">
        <f t="shared" si="6"/>
        <v>4.0666593127215585</v>
      </c>
      <c r="AJ33" s="12">
        <f t="shared" si="7"/>
        <v>3.9977783918908538</v>
      </c>
      <c r="AK33" s="12">
        <f t="shared" si="8"/>
        <v>3.9298580794876723</v>
      </c>
      <c r="AL33" s="12">
        <f t="shared" si="9"/>
        <v>3.8482175902796913</v>
      </c>
      <c r="AM33" s="12">
        <f t="shared" si="10"/>
        <v>3.7698806168048749</v>
      </c>
      <c r="AN33" s="12">
        <f t="shared" si="11"/>
        <v>3.6948781005704054</v>
      </c>
      <c r="AO33" s="12">
        <f t="shared" si="12"/>
        <v>3.6103508151760213</v>
      </c>
    </row>
    <row r="34" spans="1:41" x14ac:dyDescent="0.3">
      <c r="A34" s="81">
        <v>58000</v>
      </c>
      <c r="B34" s="8">
        <v>0.17599999999999999</v>
      </c>
      <c r="C34" s="8">
        <v>0.186</v>
      </c>
      <c r="D34" s="8">
        <v>0.19600000000000001</v>
      </c>
      <c r="E34" s="8">
        <v>0.20599999999999999</v>
      </c>
      <c r="F34" s="8">
        <v>0.216</v>
      </c>
      <c r="G34" s="20">
        <v>0.22600000000000001</v>
      </c>
      <c r="H34" s="8">
        <v>0.23599999999999999</v>
      </c>
      <c r="I34" s="8">
        <v>0.246</v>
      </c>
      <c r="J34" s="8">
        <v>0.255</v>
      </c>
      <c r="K34" s="8">
        <v>0.26400000000000001</v>
      </c>
      <c r="L34" s="8">
        <v>0.27300000000000002</v>
      </c>
      <c r="M34" s="8">
        <v>0.28100000000000003</v>
      </c>
      <c r="O34" s="81">
        <v>58000</v>
      </c>
      <c r="P34" s="73">
        <v>255262.52610440407</v>
      </c>
      <c r="Q34" s="73">
        <v>251649.12232807477</v>
      </c>
      <c r="R34" s="73">
        <v>247833.35335440369</v>
      </c>
      <c r="S34" s="73">
        <v>243891.77599147329</v>
      </c>
      <c r="T34" s="73">
        <v>239886.22275182823</v>
      </c>
      <c r="U34" s="74">
        <v>235866.2401378504</v>
      </c>
      <c r="V34" s="73">
        <v>231871.14672966953</v>
      </c>
      <c r="W34" s="73">
        <v>227931.76861028498</v>
      </c>
      <c r="X34" s="73">
        <v>223196.62023622208</v>
      </c>
      <c r="Y34" s="73">
        <v>218653.07577468274</v>
      </c>
      <c r="Z34" s="73">
        <v>214302.92983308353</v>
      </c>
      <c r="AA34" s="73">
        <v>209400.34728020921</v>
      </c>
      <c r="AC34" s="72">
        <v>58000</v>
      </c>
      <c r="AD34" s="12">
        <f t="shared" si="1"/>
        <v>4.4010780362828283</v>
      </c>
      <c r="AE34" s="12">
        <f t="shared" si="2"/>
        <v>4.3387779711737027</v>
      </c>
      <c r="AF34" s="12">
        <f t="shared" si="3"/>
        <v>4.2729888509379945</v>
      </c>
      <c r="AG34" s="12">
        <f t="shared" si="4"/>
        <v>4.2050306205426429</v>
      </c>
      <c r="AH34" s="12">
        <f t="shared" si="5"/>
        <v>4.1359693577901417</v>
      </c>
      <c r="AI34" s="12">
        <f t="shared" si="6"/>
        <v>4.0666593127215585</v>
      </c>
      <c r="AJ34" s="12">
        <f t="shared" si="7"/>
        <v>3.9977783918908538</v>
      </c>
      <c r="AK34" s="12">
        <f t="shared" si="8"/>
        <v>3.9298580794876723</v>
      </c>
      <c r="AL34" s="12">
        <f t="shared" si="9"/>
        <v>3.8482175902796909</v>
      </c>
      <c r="AM34" s="12">
        <f t="shared" si="10"/>
        <v>3.7698806168048749</v>
      </c>
      <c r="AN34" s="12">
        <f t="shared" si="11"/>
        <v>3.6948781005704059</v>
      </c>
      <c r="AO34" s="12">
        <f t="shared" si="12"/>
        <v>3.6103508151760209</v>
      </c>
    </row>
    <row r="35" spans="1:41" x14ac:dyDescent="0.3">
      <c r="A35" s="81">
        <v>59000</v>
      </c>
      <c r="B35" s="8">
        <v>0.17599999999999999</v>
      </c>
      <c r="C35" s="8">
        <v>0.186</v>
      </c>
      <c r="D35" s="8">
        <v>0.19600000000000001</v>
      </c>
      <c r="E35" s="8">
        <v>0.20599999999999999</v>
      </c>
      <c r="F35" s="8">
        <v>0.216</v>
      </c>
      <c r="G35" s="20">
        <v>0.22600000000000001</v>
      </c>
      <c r="H35" s="8">
        <v>0.23599999999999999</v>
      </c>
      <c r="I35" s="8">
        <v>0.246</v>
      </c>
      <c r="J35" s="8">
        <v>0.255</v>
      </c>
      <c r="K35" s="8">
        <v>0.26400000000000001</v>
      </c>
      <c r="L35" s="8">
        <v>0.27300000000000002</v>
      </c>
      <c r="M35" s="8">
        <v>0.28100000000000003</v>
      </c>
      <c r="O35" s="81">
        <v>59000</v>
      </c>
      <c r="P35" s="73">
        <v>259663.60414068692</v>
      </c>
      <c r="Q35" s="73">
        <v>255987.90029924846</v>
      </c>
      <c r="R35" s="73">
        <v>252106.34220534167</v>
      </c>
      <c r="S35" s="73">
        <v>248096.80661201596</v>
      </c>
      <c r="T35" s="73">
        <v>244022.19210961837</v>
      </c>
      <c r="U35" s="74">
        <v>239932.899450572</v>
      </c>
      <c r="V35" s="73">
        <v>235868.92512156037</v>
      </c>
      <c r="W35" s="73">
        <v>231861.62668977265</v>
      </c>
      <c r="X35" s="73">
        <v>227044.83782650178</v>
      </c>
      <c r="Y35" s="73">
        <v>222422.95639148762</v>
      </c>
      <c r="Z35" s="73">
        <v>217997.80793365394</v>
      </c>
      <c r="AA35" s="73">
        <v>213010.69809538519</v>
      </c>
      <c r="AC35" s="72">
        <v>59000</v>
      </c>
      <c r="AD35" s="12">
        <f t="shared" si="1"/>
        <v>4.4010780362828292</v>
      </c>
      <c r="AE35" s="12">
        <f t="shared" si="2"/>
        <v>4.3387779711737027</v>
      </c>
      <c r="AF35" s="12">
        <f t="shared" si="3"/>
        <v>4.2729888509379945</v>
      </c>
      <c r="AG35" s="12">
        <f t="shared" si="4"/>
        <v>4.2050306205426438</v>
      </c>
      <c r="AH35" s="12">
        <f t="shared" si="5"/>
        <v>4.1359693577901417</v>
      </c>
      <c r="AI35" s="12">
        <f t="shared" si="6"/>
        <v>4.0666593127215593</v>
      </c>
      <c r="AJ35" s="12">
        <f t="shared" si="7"/>
        <v>3.9977783918908538</v>
      </c>
      <c r="AK35" s="12">
        <f t="shared" si="8"/>
        <v>3.9298580794876719</v>
      </c>
      <c r="AL35" s="12">
        <f t="shared" si="9"/>
        <v>3.8482175902796913</v>
      </c>
      <c r="AM35" s="12">
        <f t="shared" si="10"/>
        <v>3.7698806168048749</v>
      </c>
      <c r="AN35" s="12">
        <f t="shared" si="11"/>
        <v>3.6948781005704059</v>
      </c>
      <c r="AO35" s="12">
        <f t="shared" si="12"/>
        <v>3.61035081517602</v>
      </c>
    </row>
    <row r="36" spans="1:41" x14ac:dyDescent="0.3">
      <c r="A36" s="81">
        <v>60000</v>
      </c>
      <c r="B36" s="8">
        <v>0.17699999999999999</v>
      </c>
      <c r="C36" s="8">
        <v>0.187</v>
      </c>
      <c r="D36" s="8">
        <v>0.19700000000000001</v>
      </c>
      <c r="E36" s="8">
        <v>0.20699999999999999</v>
      </c>
      <c r="F36" s="8">
        <v>0.216</v>
      </c>
      <c r="G36" s="20">
        <v>0.22600000000000001</v>
      </c>
      <c r="H36" s="8">
        <v>0.23599999999999999</v>
      </c>
      <c r="I36" s="8">
        <v>0.246</v>
      </c>
      <c r="J36" s="8">
        <v>0.255</v>
      </c>
      <c r="K36" s="8">
        <v>0.26400000000000001</v>
      </c>
      <c r="L36" s="8">
        <v>0.27300000000000002</v>
      </c>
      <c r="M36" s="8">
        <v>0.28100000000000003</v>
      </c>
      <c r="O36" s="81">
        <v>60000</v>
      </c>
      <c r="P36" s="73">
        <v>265565.04968933889</v>
      </c>
      <c r="Q36" s="73">
        <v>261726.28406757498</v>
      </c>
      <c r="R36" s="73">
        <v>257687.38886779131</v>
      </c>
      <c r="S36" s="73">
        <v>253526.60343271663</v>
      </c>
      <c r="T36" s="73">
        <v>248158.16146740853</v>
      </c>
      <c r="U36" s="74">
        <v>243999.55876329355</v>
      </c>
      <c r="V36" s="73">
        <v>239866.70351345124</v>
      </c>
      <c r="W36" s="73">
        <v>235791.48476926034</v>
      </c>
      <c r="X36" s="73">
        <v>230893.05541678148</v>
      </c>
      <c r="Y36" s="73">
        <v>226192.8370082925</v>
      </c>
      <c r="Z36" s="73">
        <v>221692.68603422435</v>
      </c>
      <c r="AA36" s="73">
        <v>216621.04891056122</v>
      </c>
      <c r="AC36" s="72">
        <v>60000</v>
      </c>
      <c r="AD36" s="12">
        <f t="shared" si="1"/>
        <v>4.4260841614889816</v>
      </c>
      <c r="AE36" s="12">
        <f t="shared" si="2"/>
        <v>4.3621047344595834</v>
      </c>
      <c r="AF36" s="12">
        <f t="shared" si="3"/>
        <v>4.2947898144631882</v>
      </c>
      <c r="AG36" s="12">
        <f t="shared" si="4"/>
        <v>4.2254433905452773</v>
      </c>
      <c r="AH36" s="12">
        <f t="shared" si="5"/>
        <v>4.1359693577901417</v>
      </c>
      <c r="AI36" s="12">
        <f t="shared" si="6"/>
        <v>4.0666593127215593</v>
      </c>
      <c r="AJ36" s="12">
        <f t="shared" si="7"/>
        <v>3.9977783918908538</v>
      </c>
      <c r="AK36" s="12">
        <f t="shared" si="8"/>
        <v>3.9298580794876723</v>
      </c>
      <c r="AL36" s="12">
        <f t="shared" si="9"/>
        <v>3.8482175902796913</v>
      </c>
      <c r="AM36" s="12">
        <f t="shared" si="10"/>
        <v>3.7698806168048749</v>
      </c>
      <c r="AN36" s="12">
        <f t="shared" si="11"/>
        <v>3.6948781005704059</v>
      </c>
      <c r="AO36" s="12">
        <f t="shared" si="12"/>
        <v>3.6103508151760204</v>
      </c>
    </row>
    <row r="37" spans="1:41" x14ac:dyDescent="0.3">
      <c r="A37" s="81">
        <v>61000</v>
      </c>
      <c r="B37" s="8">
        <v>0.17699999999999999</v>
      </c>
      <c r="C37" s="8">
        <v>0.187</v>
      </c>
      <c r="D37" s="8">
        <v>0.19700000000000001</v>
      </c>
      <c r="E37" s="8">
        <v>0.20699999999999999</v>
      </c>
      <c r="F37" s="8">
        <v>0.217</v>
      </c>
      <c r="G37" s="20">
        <v>0.22600000000000001</v>
      </c>
      <c r="H37" s="8">
        <v>0.23599999999999999</v>
      </c>
      <c r="I37" s="8">
        <v>0.246</v>
      </c>
      <c r="J37" s="8">
        <v>0.255</v>
      </c>
      <c r="K37" s="8">
        <v>0.26400000000000001</v>
      </c>
      <c r="L37" s="8">
        <v>0.27300000000000002</v>
      </c>
      <c r="M37" s="8">
        <v>0.28100000000000003</v>
      </c>
      <c r="O37" s="81">
        <v>61000</v>
      </c>
      <c r="P37" s="73">
        <v>269991.13385082787</v>
      </c>
      <c r="Q37" s="73">
        <v>266088.38880203455</v>
      </c>
      <c r="R37" s="73">
        <v>261982.17868225448</v>
      </c>
      <c r="S37" s="73">
        <v>257752.04682326192</v>
      </c>
      <c r="T37" s="73">
        <v>253462.15920864863</v>
      </c>
      <c r="U37" s="74">
        <v>248066.21807601509</v>
      </c>
      <c r="V37" s="73">
        <v>243864.48190534211</v>
      </c>
      <c r="W37" s="73">
        <v>239721.342848748</v>
      </c>
      <c r="X37" s="73">
        <v>234741.27300706116</v>
      </c>
      <c r="Y37" s="73">
        <v>229962.71762509737</v>
      </c>
      <c r="Z37" s="73">
        <v>225387.56413479469</v>
      </c>
      <c r="AA37" s="73">
        <v>220231.39972573725</v>
      </c>
      <c r="AC37" s="72">
        <v>61000</v>
      </c>
      <c r="AD37" s="12">
        <f t="shared" si="1"/>
        <v>4.4260841614889816</v>
      </c>
      <c r="AE37" s="12">
        <f t="shared" si="2"/>
        <v>4.3621047344595825</v>
      </c>
      <c r="AF37" s="12">
        <f t="shared" si="3"/>
        <v>4.2947898144631882</v>
      </c>
      <c r="AG37" s="12">
        <f t="shared" si="4"/>
        <v>4.2254433905452773</v>
      </c>
      <c r="AH37" s="12">
        <f t="shared" si="5"/>
        <v>4.1551173640762071</v>
      </c>
      <c r="AI37" s="12">
        <f t="shared" si="6"/>
        <v>4.0666593127215593</v>
      </c>
      <c r="AJ37" s="12">
        <f t="shared" si="7"/>
        <v>3.9977783918908543</v>
      </c>
      <c r="AK37" s="12">
        <f t="shared" si="8"/>
        <v>3.9298580794876723</v>
      </c>
      <c r="AL37" s="12">
        <f t="shared" si="9"/>
        <v>3.8482175902796909</v>
      </c>
      <c r="AM37" s="12">
        <f t="shared" si="10"/>
        <v>3.7698806168048749</v>
      </c>
      <c r="AN37" s="12">
        <f t="shared" si="11"/>
        <v>3.694878100570405</v>
      </c>
      <c r="AO37" s="12">
        <f t="shared" si="12"/>
        <v>3.6103508151760204</v>
      </c>
    </row>
    <row r="38" spans="1:41" x14ac:dyDescent="0.3">
      <c r="A38" s="81">
        <v>62000</v>
      </c>
      <c r="B38" s="8">
        <v>0.17799999999999999</v>
      </c>
      <c r="C38" s="8">
        <v>0.188</v>
      </c>
      <c r="D38" s="8">
        <v>0.19800000000000001</v>
      </c>
      <c r="E38" s="8">
        <v>0.20699999999999999</v>
      </c>
      <c r="F38" s="8">
        <v>0.217</v>
      </c>
      <c r="G38" s="20">
        <v>0.22700000000000001</v>
      </c>
      <c r="H38" s="8">
        <v>0.23599999999999999</v>
      </c>
      <c r="I38" s="8">
        <v>0.246</v>
      </c>
      <c r="J38" s="8">
        <v>0.255</v>
      </c>
      <c r="K38" s="8">
        <v>0.26400000000000001</v>
      </c>
      <c r="L38" s="8">
        <v>0.27300000000000002</v>
      </c>
      <c r="M38" s="8">
        <v>0.28100000000000003</v>
      </c>
      <c r="O38" s="81">
        <v>62000</v>
      </c>
      <c r="P38" s="73">
        <v>275967.59777509829</v>
      </c>
      <c r="Q38" s="73">
        <v>271896.75286021869</v>
      </c>
      <c r="R38" s="73">
        <v>267628.6282352797</v>
      </c>
      <c r="S38" s="73">
        <v>261977.49021380718</v>
      </c>
      <c r="T38" s="73">
        <v>257617.27657272489</v>
      </c>
      <c r="U38" s="74">
        <v>253248.50958957177</v>
      </c>
      <c r="V38" s="73">
        <v>247862.26029723292</v>
      </c>
      <c r="W38" s="73">
        <v>243651.20092823569</v>
      </c>
      <c r="X38" s="73">
        <v>238589.49059734086</v>
      </c>
      <c r="Y38" s="73">
        <v>233732.59824190225</v>
      </c>
      <c r="Z38" s="73">
        <v>229082.4422353651</v>
      </c>
      <c r="AA38" s="73">
        <v>223841.75054091326</v>
      </c>
      <c r="AC38" s="72">
        <v>62000</v>
      </c>
      <c r="AD38" s="12">
        <f t="shared" si="1"/>
        <v>4.4510902866951341</v>
      </c>
      <c r="AE38" s="12">
        <f t="shared" si="2"/>
        <v>4.3854314977454631</v>
      </c>
      <c r="AF38" s="12">
        <f t="shared" si="3"/>
        <v>4.3165907779883819</v>
      </c>
      <c r="AG38" s="12">
        <f t="shared" si="4"/>
        <v>4.2254433905452773</v>
      </c>
      <c r="AH38" s="12">
        <f t="shared" si="5"/>
        <v>4.155117364076208</v>
      </c>
      <c r="AI38" s="12">
        <f t="shared" si="6"/>
        <v>4.084653380476964</v>
      </c>
      <c r="AJ38" s="12">
        <f t="shared" si="7"/>
        <v>3.9977783918908534</v>
      </c>
      <c r="AK38" s="12">
        <f t="shared" si="8"/>
        <v>3.9298580794876723</v>
      </c>
      <c r="AL38" s="12">
        <f t="shared" si="9"/>
        <v>3.8482175902796913</v>
      </c>
      <c r="AM38" s="12">
        <f t="shared" si="10"/>
        <v>3.7698806168048749</v>
      </c>
      <c r="AN38" s="12">
        <f t="shared" si="11"/>
        <v>3.694878100570405</v>
      </c>
      <c r="AO38" s="12">
        <f t="shared" si="12"/>
        <v>3.6103508151760204</v>
      </c>
    </row>
    <row r="39" spans="1:41" x14ac:dyDescent="0.3">
      <c r="A39" s="81">
        <v>63000</v>
      </c>
      <c r="B39" s="8">
        <v>0.17799999999999999</v>
      </c>
      <c r="C39" s="8">
        <v>0.189</v>
      </c>
      <c r="D39" s="8">
        <v>0.19900000000000001</v>
      </c>
      <c r="E39" s="8">
        <v>0.20899999999999999</v>
      </c>
      <c r="F39" s="8">
        <v>0.218</v>
      </c>
      <c r="G39" s="20">
        <v>0.22700000000000001</v>
      </c>
      <c r="H39" s="8">
        <v>0.23699999999999999</v>
      </c>
      <c r="I39" s="8">
        <v>0.246</v>
      </c>
      <c r="J39" s="8">
        <v>0.255</v>
      </c>
      <c r="K39" s="8">
        <v>0.26400000000000001</v>
      </c>
      <c r="L39" s="8">
        <v>0.27300000000000002</v>
      </c>
      <c r="M39" s="8">
        <v>0.28100000000000003</v>
      </c>
      <c r="O39" s="81">
        <v>63000</v>
      </c>
      <c r="P39" s="73">
        <v>280418.68806179345</v>
      </c>
      <c r="Q39" s="73">
        <v>277751.77044497459</v>
      </c>
      <c r="R39" s="73">
        <v>273318.67971535528</v>
      </c>
      <c r="S39" s="73">
        <v>268774.94262468437</v>
      </c>
      <c r="T39" s="73">
        <v>262978.71833282319</v>
      </c>
      <c r="U39" s="74">
        <v>257333.16297004875</v>
      </c>
      <c r="V39" s="73">
        <v>252927.24224289128</v>
      </c>
      <c r="W39" s="73">
        <v>247581.05900772335</v>
      </c>
      <c r="X39" s="73">
        <v>242437.70818762053</v>
      </c>
      <c r="Y39" s="73">
        <v>237502.47885870712</v>
      </c>
      <c r="Z39" s="73">
        <v>232777.32033593551</v>
      </c>
      <c r="AA39" s="73">
        <v>227452.10135608929</v>
      </c>
      <c r="AC39" s="72">
        <v>63000</v>
      </c>
      <c r="AD39" s="12">
        <f t="shared" si="1"/>
        <v>4.4510902866951341</v>
      </c>
      <c r="AE39" s="12">
        <f t="shared" si="2"/>
        <v>4.4087582610313429</v>
      </c>
      <c r="AF39" s="12">
        <f t="shared" si="3"/>
        <v>4.3383917415135755</v>
      </c>
      <c r="AG39" s="12">
        <f t="shared" si="4"/>
        <v>4.2662689305505452</v>
      </c>
      <c r="AH39" s="12">
        <f t="shared" si="5"/>
        <v>4.1742653703622725</v>
      </c>
      <c r="AI39" s="12">
        <f t="shared" si="6"/>
        <v>4.084653380476964</v>
      </c>
      <c r="AJ39" s="12">
        <f t="shared" si="7"/>
        <v>4.0147181308395439</v>
      </c>
      <c r="AK39" s="12">
        <f t="shared" si="8"/>
        <v>3.9298580794876723</v>
      </c>
      <c r="AL39" s="12">
        <f t="shared" si="9"/>
        <v>3.8482175902796909</v>
      </c>
      <c r="AM39" s="12">
        <f t="shared" si="10"/>
        <v>3.7698806168048749</v>
      </c>
      <c r="AN39" s="12">
        <f t="shared" si="11"/>
        <v>3.694878100570405</v>
      </c>
      <c r="AO39" s="12">
        <f t="shared" si="12"/>
        <v>3.6103508151760204</v>
      </c>
    </row>
    <row r="40" spans="1:41" x14ac:dyDescent="0.3">
      <c r="A40" s="81">
        <v>64000</v>
      </c>
      <c r="B40" s="8">
        <v>0.17899999999999999</v>
      </c>
      <c r="C40" s="8">
        <v>0.189</v>
      </c>
      <c r="D40" s="8">
        <v>0.19900000000000001</v>
      </c>
      <c r="E40" s="8">
        <v>0.21</v>
      </c>
      <c r="F40" s="8">
        <v>0.219</v>
      </c>
      <c r="G40" s="20">
        <v>0.22800000000000001</v>
      </c>
      <c r="H40" s="8">
        <v>0.23699999999999999</v>
      </c>
      <c r="I40" s="8">
        <v>0.246</v>
      </c>
      <c r="J40" s="8">
        <v>0.255</v>
      </c>
      <c r="K40" s="8">
        <v>0.26400000000000001</v>
      </c>
      <c r="L40" s="8">
        <v>0.27300000000000002</v>
      </c>
      <c r="M40" s="8">
        <v>0.28100000000000003</v>
      </c>
      <c r="O40" s="81">
        <v>64000</v>
      </c>
      <c r="P40" s="73">
        <v>286470.17036168231</v>
      </c>
      <c r="Q40" s="73">
        <v>282160.52870600595</v>
      </c>
      <c r="R40" s="73">
        <v>277657.07145686884</v>
      </c>
      <c r="S40" s="73">
        <v>274347.62883540354</v>
      </c>
      <c r="T40" s="73">
        <v>268378.45610549365</v>
      </c>
      <c r="U40" s="74">
        <v>262569.43668687163</v>
      </c>
      <c r="V40" s="73">
        <v>256941.96037373081</v>
      </c>
      <c r="W40" s="73">
        <v>251510.91708721101</v>
      </c>
      <c r="X40" s="73">
        <v>246285.92577790024</v>
      </c>
      <c r="Y40" s="73">
        <v>241272.359475512</v>
      </c>
      <c r="Z40" s="73">
        <v>236472.19843650592</v>
      </c>
      <c r="AA40" s="73">
        <v>231062.45217126532</v>
      </c>
      <c r="AC40" s="72">
        <v>64000</v>
      </c>
      <c r="AD40" s="12">
        <f t="shared" si="1"/>
        <v>4.4760964119012865</v>
      </c>
      <c r="AE40" s="12">
        <f t="shared" si="2"/>
        <v>4.4087582610313429</v>
      </c>
      <c r="AF40" s="12">
        <f t="shared" si="3"/>
        <v>4.3383917415135755</v>
      </c>
      <c r="AG40" s="12">
        <f t="shared" si="4"/>
        <v>4.2866817005531805</v>
      </c>
      <c r="AH40" s="12">
        <f t="shared" si="5"/>
        <v>4.1934133766483379</v>
      </c>
      <c r="AI40" s="12">
        <f t="shared" si="6"/>
        <v>4.1026474482323696</v>
      </c>
      <c r="AJ40" s="12">
        <f t="shared" si="7"/>
        <v>4.0147181308395439</v>
      </c>
      <c r="AK40" s="12">
        <f t="shared" si="8"/>
        <v>3.9298580794876719</v>
      </c>
      <c r="AL40" s="12">
        <f t="shared" si="9"/>
        <v>3.8482175902796913</v>
      </c>
      <c r="AM40" s="12">
        <f t="shared" si="10"/>
        <v>3.7698806168048749</v>
      </c>
      <c r="AN40" s="12">
        <f t="shared" si="11"/>
        <v>3.694878100570405</v>
      </c>
      <c r="AO40" s="12">
        <f t="shared" si="12"/>
        <v>3.6103508151760209</v>
      </c>
    </row>
    <row r="41" spans="1:41" x14ac:dyDescent="0.3">
      <c r="A41" s="81">
        <v>65000</v>
      </c>
      <c r="B41" s="8">
        <v>0.18</v>
      </c>
      <c r="C41" s="8">
        <v>0.19</v>
      </c>
      <c r="D41" s="8">
        <v>0.2</v>
      </c>
      <c r="E41" s="8">
        <v>0.21</v>
      </c>
      <c r="F41" s="8">
        <v>0.22</v>
      </c>
      <c r="G41" s="20">
        <v>0.22900000000000001</v>
      </c>
      <c r="H41" s="8">
        <v>0.23799999999999999</v>
      </c>
      <c r="I41" s="8">
        <v>0.247</v>
      </c>
      <c r="J41" s="8">
        <v>0.255</v>
      </c>
      <c r="K41" s="8">
        <v>0.26400000000000001</v>
      </c>
      <c r="L41" s="8">
        <v>0.27300000000000002</v>
      </c>
      <c r="M41" s="8">
        <v>0.28100000000000003</v>
      </c>
      <c r="O41" s="81">
        <v>65000</v>
      </c>
      <c r="P41" s="73">
        <v>292571.66491198353</v>
      </c>
      <c r="Q41" s="73">
        <v>288085.52658061951</v>
      </c>
      <c r="R41" s="73">
        <v>283412.52582752</v>
      </c>
      <c r="S41" s="73">
        <v>278634.3105359567</v>
      </c>
      <c r="T41" s="73">
        <v>273816.48989073629</v>
      </c>
      <c r="U41" s="74">
        <v>267841.69853920536</v>
      </c>
      <c r="V41" s="73">
        <v>262057.76153623522</v>
      </c>
      <c r="W41" s="73">
        <v>256479.15230152267</v>
      </c>
      <c r="X41" s="73">
        <v>250134.14336817994</v>
      </c>
      <c r="Y41" s="73">
        <v>245042.24009231688</v>
      </c>
      <c r="Z41" s="73">
        <v>240167.07653707633</v>
      </c>
      <c r="AA41" s="73">
        <v>234672.80298644133</v>
      </c>
      <c r="AC41" s="72">
        <v>65000</v>
      </c>
      <c r="AD41" s="12">
        <f t="shared" si="1"/>
        <v>4.5011025371074389</v>
      </c>
      <c r="AE41" s="12">
        <f t="shared" si="2"/>
        <v>4.4320850243172236</v>
      </c>
      <c r="AF41" s="12">
        <f t="shared" si="3"/>
        <v>4.3601927050387692</v>
      </c>
      <c r="AG41" s="12">
        <f t="shared" si="4"/>
        <v>4.2866817005531797</v>
      </c>
      <c r="AH41" s="12">
        <f t="shared" si="5"/>
        <v>4.2125613829344042</v>
      </c>
      <c r="AI41" s="12">
        <f t="shared" si="6"/>
        <v>4.1206415159877752</v>
      </c>
      <c r="AJ41" s="12">
        <f t="shared" si="7"/>
        <v>4.0316578697882344</v>
      </c>
      <c r="AK41" s="12">
        <f t="shared" si="8"/>
        <v>3.9458331123311181</v>
      </c>
      <c r="AL41" s="12">
        <f t="shared" si="9"/>
        <v>3.8482175902796913</v>
      </c>
      <c r="AM41" s="12">
        <f t="shared" si="10"/>
        <v>3.7698806168048749</v>
      </c>
      <c r="AN41" s="12">
        <f t="shared" si="11"/>
        <v>3.694878100570405</v>
      </c>
      <c r="AO41" s="12">
        <f t="shared" si="12"/>
        <v>3.6103508151760204</v>
      </c>
    </row>
    <row r="42" spans="1:41" x14ac:dyDescent="0.3">
      <c r="A42" s="81">
        <v>66000</v>
      </c>
      <c r="B42" s="8">
        <v>0.18099999999999999</v>
      </c>
      <c r="C42" s="8">
        <v>0.191</v>
      </c>
      <c r="D42" s="8">
        <v>0.20100000000000001</v>
      </c>
      <c r="E42" s="8">
        <v>0.21099999999999999</v>
      </c>
      <c r="F42" s="8">
        <v>0.221</v>
      </c>
      <c r="G42" s="20">
        <v>0.23</v>
      </c>
      <c r="H42" s="8">
        <v>0.23899999999999999</v>
      </c>
      <c r="I42" s="8">
        <v>0.247</v>
      </c>
      <c r="J42" s="8">
        <v>0.25600000000000001</v>
      </c>
      <c r="K42" s="8">
        <v>0.26400000000000001</v>
      </c>
      <c r="L42" s="8">
        <v>0.27300000000000002</v>
      </c>
      <c r="M42" s="8">
        <v>0.28100000000000003</v>
      </c>
      <c r="O42" s="81">
        <v>66000</v>
      </c>
      <c r="P42" s="73">
        <v>298723.17171269702</v>
      </c>
      <c r="Q42" s="73">
        <v>294057.17798180482</v>
      </c>
      <c r="R42" s="73">
        <v>289211.58212522161</v>
      </c>
      <c r="S42" s="73">
        <v>284268.23505668371</v>
      </c>
      <c r="T42" s="73">
        <v>279292.81968855095</v>
      </c>
      <c r="U42" s="74">
        <v>273149.94852704986</v>
      </c>
      <c r="V42" s="73">
        <v>267207.44217663701</v>
      </c>
      <c r="W42" s="73">
        <v>260424.98541385378</v>
      </c>
      <c r="X42" s="73">
        <v>254978.37021712025</v>
      </c>
      <c r="Y42" s="73">
        <v>248812.12070912175</v>
      </c>
      <c r="Z42" s="73">
        <v>243861.95463764673</v>
      </c>
      <c r="AA42" s="73">
        <v>238283.15380161736</v>
      </c>
      <c r="AC42" s="72">
        <v>66000</v>
      </c>
      <c r="AD42" s="12">
        <f t="shared" si="1"/>
        <v>4.5261086623135913</v>
      </c>
      <c r="AE42" s="12">
        <f t="shared" si="2"/>
        <v>4.4554117876031034</v>
      </c>
      <c r="AF42" s="12">
        <f t="shared" si="3"/>
        <v>4.3819936685639638</v>
      </c>
      <c r="AG42" s="12">
        <f t="shared" si="4"/>
        <v>4.3070944705558141</v>
      </c>
      <c r="AH42" s="12">
        <f t="shared" si="5"/>
        <v>4.2317093892204687</v>
      </c>
      <c r="AI42" s="12">
        <f t="shared" si="6"/>
        <v>4.1386355837431799</v>
      </c>
      <c r="AJ42" s="12">
        <f t="shared" si="7"/>
        <v>4.048597608736924</v>
      </c>
      <c r="AK42" s="12">
        <f t="shared" si="8"/>
        <v>3.9458331123311177</v>
      </c>
      <c r="AL42" s="12">
        <f t="shared" si="9"/>
        <v>3.8633086396533369</v>
      </c>
      <c r="AM42" s="12">
        <f t="shared" si="10"/>
        <v>3.7698806168048749</v>
      </c>
      <c r="AN42" s="12">
        <f t="shared" si="11"/>
        <v>3.694878100570405</v>
      </c>
      <c r="AO42" s="12">
        <f t="shared" si="12"/>
        <v>3.6103508151760204</v>
      </c>
    </row>
    <row r="43" spans="1:41" x14ac:dyDescent="0.3">
      <c r="A43" s="81">
        <v>67000</v>
      </c>
      <c r="B43" s="8">
        <v>0.182</v>
      </c>
      <c r="C43" s="8">
        <v>0.192</v>
      </c>
      <c r="D43" s="8">
        <v>0.20200000000000001</v>
      </c>
      <c r="E43" s="8">
        <v>0.21199999999999999</v>
      </c>
      <c r="F43" s="8">
        <v>0.222</v>
      </c>
      <c r="G43" s="20">
        <v>0.23100000000000001</v>
      </c>
      <c r="H43" s="8">
        <v>0.24</v>
      </c>
      <c r="I43" s="8">
        <v>0.248</v>
      </c>
      <c r="J43" s="8">
        <v>0.25700000000000001</v>
      </c>
      <c r="K43" s="8">
        <v>0.26500000000000001</v>
      </c>
      <c r="L43" s="8">
        <v>0.27300000000000002</v>
      </c>
      <c r="M43" s="8">
        <v>0.28100000000000003</v>
      </c>
      <c r="O43" s="81">
        <v>67000</v>
      </c>
      <c r="P43" s="73">
        <v>304924.69076382281</v>
      </c>
      <c r="Q43" s="73">
        <v>300075.48290956189</v>
      </c>
      <c r="R43" s="73">
        <v>295054.24034997355</v>
      </c>
      <c r="S43" s="73">
        <v>289942.98511741607</v>
      </c>
      <c r="T43" s="73">
        <v>284807.44549893786</v>
      </c>
      <c r="U43" s="74">
        <v>278494.18665040517</v>
      </c>
      <c r="V43" s="73">
        <v>272391.00229493616</v>
      </c>
      <c r="W43" s="73">
        <v>265441.14572669577</v>
      </c>
      <c r="X43" s="73">
        <v>259852.77916480787</v>
      </c>
      <c r="Y43" s="73">
        <v>253538.75133094908</v>
      </c>
      <c r="Z43" s="73">
        <v>247556.83273821714</v>
      </c>
      <c r="AA43" s="73">
        <v>241893.50461679342</v>
      </c>
      <c r="AC43" s="72">
        <v>67000</v>
      </c>
      <c r="AD43" s="12">
        <f t="shared" si="1"/>
        <v>4.5511147875197437</v>
      </c>
      <c r="AE43" s="12">
        <f t="shared" si="2"/>
        <v>4.4787385508889832</v>
      </c>
      <c r="AF43" s="12">
        <f t="shared" si="3"/>
        <v>4.4037946320891574</v>
      </c>
      <c r="AG43" s="12">
        <f t="shared" si="4"/>
        <v>4.3275072405584485</v>
      </c>
      <c r="AH43" s="12">
        <f t="shared" si="5"/>
        <v>4.250857395506535</v>
      </c>
      <c r="AI43" s="12">
        <f t="shared" si="6"/>
        <v>4.1566296514985845</v>
      </c>
      <c r="AJ43" s="12">
        <f t="shared" si="7"/>
        <v>4.0655373476856145</v>
      </c>
      <c r="AK43" s="12">
        <f t="shared" si="8"/>
        <v>3.9618081451745639</v>
      </c>
      <c r="AL43" s="12">
        <f t="shared" si="9"/>
        <v>3.878399689026983</v>
      </c>
      <c r="AM43" s="12">
        <f t="shared" si="10"/>
        <v>3.7841604676261058</v>
      </c>
      <c r="AN43" s="12">
        <f t="shared" si="11"/>
        <v>3.694878100570405</v>
      </c>
      <c r="AO43" s="12">
        <f t="shared" si="12"/>
        <v>3.6103508151760213</v>
      </c>
    </row>
    <row r="44" spans="1:41" x14ac:dyDescent="0.3">
      <c r="A44" s="81">
        <v>68000</v>
      </c>
      <c r="B44" s="8">
        <v>0.183</v>
      </c>
      <c r="C44" s="8">
        <v>0.19400000000000001</v>
      </c>
      <c r="D44" s="8">
        <v>0.20399999999999999</v>
      </c>
      <c r="E44" s="8">
        <v>0.214</v>
      </c>
      <c r="F44" s="8">
        <v>0.223</v>
      </c>
      <c r="G44" s="20">
        <v>0.23200000000000001</v>
      </c>
      <c r="H44" s="8">
        <v>0.24099999999999999</v>
      </c>
      <c r="I44" s="8">
        <v>0.25</v>
      </c>
      <c r="J44" s="8">
        <v>0.25800000000000001</v>
      </c>
      <c r="K44" s="8">
        <v>0.26700000000000002</v>
      </c>
      <c r="L44" s="8">
        <v>0.27400000000000002</v>
      </c>
      <c r="M44" s="8">
        <v>0.28199999999999997</v>
      </c>
      <c r="O44" s="81">
        <v>68000</v>
      </c>
      <c r="P44" s="73">
        <v>311176.22206536093</v>
      </c>
      <c r="Q44" s="73">
        <v>307726.66126733058</v>
      </c>
      <c r="R44" s="73">
        <v>302422.96602148906</v>
      </c>
      <c r="S44" s="73">
        <v>297046.62907833274</v>
      </c>
      <c r="T44" s="73">
        <v>290360.36732189683</v>
      </c>
      <c r="U44" s="74">
        <v>283874.41290927131</v>
      </c>
      <c r="V44" s="73">
        <v>277608.44189113268</v>
      </c>
      <c r="W44" s="73">
        <v>271575.55833857897</v>
      </c>
      <c r="X44" s="73">
        <v>264757.37021124276</v>
      </c>
      <c r="Y44" s="73">
        <v>259264.97151026255</v>
      </c>
      <c r="Z44" s="73">
        <v>252172.04677592596</v>
      </c>
      <c r="AA44" s="73">
        <v>246377.53463279488</v>
      </c>
      <c r="AC44" s="72">
        <v>68000</v>
      </c>
      <c r="AD44" s="12">
        <f t="shared" si="1"/>
        <v>4.5761209127258962</v>
      </c>
      <c r="AE44" s="12">
        <f t="shared" si="2"/>
        <v>4.5253920774607437</v>
      </c>
      <c r="AF44" s="12">
        <f t="shared" si="3"/>
        <v>4.4473965591395448</v>
      </c>
      <c r="AG44" s="12">
        <f t="shared" si="4"/>
        <v>4.3683327805637164</v>
      </c>
      <c r="AH44" s="12">
        <f t="shared" si="5"/>
        <v>4.2700054017926004</v>
      </c>
      <c r="AI44" s="12">
        <f t="shared" si="6"/>
        <v>4.1746237192539901</v>
      </c>
      <c r="AJ44" s="12">
        <f t="shared" si="7"/>
        <v>4.0824770866343041</v>
      </c>
      <c r="AK44" s="12">
        <f t="shared" si="8"/>
        <v>3.9937582108614555</v>
      </c>
      <c r="AL44" s="12">
        <f t="shared" si="9"/>
        <v>3.893490738400629</v>
      </c>
      <c r="AM44" s="12">
        <f t="shared" si="10"/>
        <v>3.8127201692685668</v>
      </c>
      <c r="AN44" s="12">
        <f t="shared" si="11"/>
        <v>3.7084124525871465</v>
      </c>
      <c r="AO44" s="12">
        <f t="shared" si="12"/>
        <v>3.6231990387175719</v>
      </c>
    </row>
    <row r="45" spans="1:41" x14ac:dyDescent="0.3">
      <c r="A45" s="81">
        <v>69000</v>
      </c>
      <c r="B45" s="8">
        <v>0.185</v>
      </c>
      <c r="C45" s="8">
        <v>0.19500000000000001</v>
      </c>
      <c r="D45" s="8">
        <v>0.20499999999999999</v>
      </c>
      <c r="E45" s="8">
        <v>0.215</v>
      </c>
      <c r="F45" s="8">
        <v>0.22500000000000001</v>
      </c>
      <c r="G45" s="20">
        <v>0.23400000000000001</v>
      </c>
      <c r="H45" s="8">
        <v>0.24299999999999999</v>
      </c>
      <c r="I45" s="8">
        <v>0.251</v>
      </c>
      <c r="J45" s="8">
        <v>0.26</v>
      </c>
      <c r="K45" s="8">
        <v>0.26800000000000002</v>
      </c>
      <c r="L45" s="8">
        <v>0.27600000000000002</v>
      </c>
      <c r="M45" s="8">
        <v>0.28299999999999997</v>
      </c>
      <c r="O45" s="81">
        <v>69000</v>
      </c>
      <c r="P45" s="73">
        <v>319203.18825653585</v>
      </c>
      <c r="Q45" s="73">
        <v>313861.60001151706</v>
      </c>
      <c r="R45" s="73">
        <v>308374.62906386697</v>
      </c>
      <c r="S45" s="73">
        <v>302823.44298907823</v>
      </c>
      <c r="T45" s="73">
        <v>297272.79759116645</v>
      </c>
      <c r="U45" s="74">
        <v>290532.21797877125</v>
      </c>
      <c r="V45" s="73">
        <v>284028.6029526862</v>
      </c>
      <c r="W45" s="73">
        <v>276671.59381563816</v>
      </c>
      <c r="X45" s="73">
        <v>270733.4257632065</v>
      </c>
      <c r="Y45" s="73">
        <v>264063.001386196</v>
      </c>
      <c r="Z45" s="73">
        <v>257748.19980682342</v>
      </c>
      <c r="AA45" s="73">
        <v>250887.26109587954</v>
      </c>
      <c r="AC45" s="72">
        <v>69000</v>
      </c>
      <c r="AD45" s="12">
        <f t="shared" si="1"/>
        <v>4.626133163138201</v>
      </c>
      <c r="AE45" s="12">
        <f t="shared" si="2"/>
        <v>4.5487188407466244</v>
      </c>
      <c r="AF45" s="12">
        <f t="shared" si="3"/>
        <v>4.4691975226647385</v>
      </c>
      <c r="AG45" s="12">
        <f t="shared" si="4"/>
        <v>4.3887455505663509</v>
      </c>
      <c r="AH45" s="12">
        <f t="shared" si="5"/>
        <v>4.3083014143647311</v>
      </c>
      <c r="AI45" s="12">
        <f t="shared" si="6"/>
        <v>4.2106118547648004</v>
      </c>
      <c r="AJ45" s="12">
        <f t="shared" si="7"/>
        <v>4.1163565645316842</v>
      </c>
      <c r="AK45" s="12">
        <f t="shared" si="8"/>
        <v>4.0097332437049005</v>
      </c>
      <c r="AL45" s="12">
        <f t="shared" si="9"/>
        <v>3.9236728371479201</v>
      </c>
      <c r="AM45" s="12">
        <f t="shared" si="10"/>
        <v>3.8270000200897973</v>
      </c>
      <c r="AN45" s="12">
        <f t="shared" si="11"/>
        <v>3.7354811566206294</v>
      </c>
      <c r="AO45" s="12">
        <f t="shared" si="12"/>
        <v>3.6360472622591238</v>
      </c>
    </row>
    <row r="46" spans="1:41" x14ac:dyDescent="0.3">
      <c r="A46" s="81">
        <v>70000</v>
      </c>
      <c r="B46" s="8">
        <v>0.186</v>
      </c>
      <c r="C46" s="8">
        <v>0.19700000000000001</v>
      </c>
      <c r="D46" s="8">
        <v>0.20699999999999999</v>
      </c>
      <c r="E46" s="8">
        <v>0.217</v>
      </c>
      <c r="F46" s="8">
        <v>0.22700000000000001</v>
      </c>
      <c r="G46" s="20">
        <v>0.23599999999999999</v>
      </c>
      <c r="H46" s="8">
        <v>0.245</v>
      </c>
      <c r="I46" s="8">
        <v>0.253</v>
      </c>
      <c r="J46" s="8">
        <v>0.26200000000000001</v>
      </c>
      <c r="K46" s="8">
        <v>0.27</v>
      </c>
      <c r="L46" s="8">
        <v>0.27800000000000002</v>
      </c>
      <c r="M46" s="8">
        <v>0.28499999999999998</v>
      </c>
      <c r="O46" s="81">
        <v>70000</v>
      </c>
      <c r="P46" s="73">
        <v>325579.75018410472</v>
      </c>
      <c r="Q46" s="73">
        <v>321676.06571228692</v>
      </c>
      <c r="R46" s="73">
        <v>315895.96148005885</v>
      </c>
      <c r="S46" s="73">
        <v>310069.97634001332</v>
      </c>
      <c r="T46" s="73">
        <v>304261.81988558039</v>
      </c>
      <c r="U46" s="74">
        <v>297261.99931929272</v>
      </c>
      <c r="V46" s="73">
        <v>290516.52297003451</v>
      </c>
      <c r="W46" s="73">
        <v>282917.8316574255</v>
      </c>
      <c r="X46" s="73">
        <v>276769.84551266482</v>
      </c>
      <c r="Y46" s="73">
        <v>269889.18052125809</v>
      </c>
      <c r="Z46" s="73">
        <v>263378.49024578783</v>
      </c>
      <c r="AA46" s="73">
        <v>256322.05965395592</v>
      </c>
      <c r="AC46" s="72">
        <v>70000</v>
      </c>
      <c r="AD46" s="12">
        <f t="shared" si="1"/>
        <v>4.6511392883443534</v>
      </c>
      <c r="AE46" s="12">
        <f t="shared" si="2"/>
        <v>4.5953723673183848</v>
      </c>
      <c r="AF46" s="12">
        <f t="shared" si="3"/>
        <v>4.5127994497151267</v>
      </c>
      <c r="AG46" s="12">
        <f t="shared" si="4"/>
        <v>4.4295710905716188</v>
      </c>
      <c r="AH46" s="12">
        <f t="shared" si="5"/>
        <v>4.3465974269368628</v>
      </c>
      <c r="AI46" s="12">
        <f t="shared" si="6"/>
        <v>4.2465999902756106</v>
      </c>
      <c r="AJ46" s="12">
        <f t="shared" si="7"/>
        <v>4.1502360424290643</v>
      </c>
      <c r="AK46" s="12">
        <f t="shared" si="8"/>
        <v>4.041683309391793</v>
      </c>
      <c r="AL46" s="12">
        <f t="shared" si="9"/>
        <v>3.9538549358952118</v>
      </c>
      <c r="AM46" s="12">
        <f t="shared" si="10"/>
        <v>3.8555597217322584</v>
      </c>
      <c r="AN46" s="12">
        <f t="shared" si="11"/>
        <v>3.7625498606541119</v>
      </c>
      <c r="AO46" s="12">
        <f t="shared" si="12"/>
        <v>3.6617437093422276</v>
      </c>
    </row>
    <row r="47" spans="1:41" x14ac:dyDescent="0.3">
      <c r="A47" s="81">
        <v>71000</v>
      </c>
      <c r="B47" s="8">
        <v>0.188</v>
      </c>
      <c r="C47" s="8">
        <v>0.19900000000000001</v>
      </c>
      <c r="D47" s="8">
        <v>0.20899999999999999</v>
      </c>
      <c r="E47" s="8">
        <v>0.219</v>
      </c>
      <c r="F47" s="8">
        <v>0.22900000000000001</v>
      </c>
      <c r="G47" s="20">
        <v>0.23799999999999999</v>
      </c>
      <c r="H47" s="8">
        <v>0.247</v>
      </c>
      <c r="I47" s="8">
        <v>0.25600000000000001</v>
      </c>
      <c r="J47" s="8">
        <v>0.26400000000000001</v>
      </c>
      <c r="K47" s="8">
        <v>0.27200000000000002</v>
      </c>
      <c r="L47" s="8">
        <v>0.28000000000000003</v>
      </c>
      <c r="M47" s="8">
        <v>0.28699999999999998</v>
      </c>
      <c r="O47" s="81">
        <v>71000</v>
      </c>
      <c r="P47" s="73">
        <v>333781.75925172272</v>
      </c>
      <c r="Q47" s="73">
        <v>329583.83846620028</v>
      </c>
      <c r="R47" s="73">
        <v>323504.4977503515</v>
      </c>
      <c r="S47" s="73">
        <v>317398.16077095899</v>
      </c>
      <c r="T47" s="73">
        <v>311327.43420513853</v>
      </c>
      <c r="U47" s="74">
        <v>304063.75693083589</v>
      </c>
      <c r="V47" s="73">
        <v>297072.20194317756</v>
      </c>
      <c r="W47" s="73">
        <v>290362.19696247129</v>
      </c>
      <c r="X47" s="73">
        <v>282866.62945961778</v>
      </c>
      <c r="Y47" s="73">
        <v>275772.4790596051</v>
      </c>
      <c r="Z47" s="73">
        <v>269062.91809281928</v>
      </c>
      <c r="AA47" s="73">
        <v>261808.25110619847</v>
      </c>
      <c r="AC47" s="72">
        <v>71000</v>
      </c>
      <c r="AD47" s="12">
        <f t="shared" si="1"/>
        <v>4.7011515387566583</v>
      </c>
      <c r="AE47" s="12">
        <f t="shared" si="2"/>
        <v>4.6420258938901444</v>
      </c>
      <c r="AF47" s="12">
        <f t="shared" si="3"/>
        <v>4.556401376765514</v>
      </c>
      <c r="AG47" s="12">
        <f t="shared" si="4"/>
        <v>4.4703966305768867</v>
      </c>
      <c r="AH47" s="12">
        <f t="shared" si="5"/>
        <v>4.3848934395089936</v>
      </c>
      <c r="AI47" s="12">
        <f t="shared" si="6"/>
        <v>4.2825881257864209</v>
      </c>
      <c r="AJ47" s="12">
        <f t="shared" si="7"/>
        <v>4.1841155203264444</v>
      </c>
      <c r="AK47" s="12">
        <f t="shared" si="8"/>
        <v>4.0896084079221309</v>
      </c>
      <c r="AL47" s="12">
        <f t="shared" si="9"/>
        <v>3.9840370346425038</v>
      </c>
      <c r="AM47" s="12">
        <f t="shared" si="10"/>
        <v>3.8841194233747198</v>
      </c>
      <c r="AN47" s="12">
        <f t="shared" si="11"/>
        <v>3.7896185646875953</v>
      </c>
      <c r="AO47" s="12">
        <f t="shared" si="12"/>
        <v>3.6874401564253305</v>
      </c>
    </row>
    <row r="48" spans="1:41" x14ac:dyDescent="0.3">
      <c r="A48" s="81">
        <v>72000</v>
      </c>
      <c r="B48" s="8">
        <v>0.19</v>
      </c>
      <c r="C48" s="8">
        <v>0.2</v>
      </c>
      <c r="D48" s="8">
        <v>0.21099999999999999</v>
      </c>
      <c r="E48" s="8">
        <v>0.221</v>
      </c>
      <c r="F48" s="8">
        <v>0.23100000000000001</v>
      </c>
      <c r="G48" s="20">
        <v>0.24099999999999999</v>
      </c>
      <c r="H48" s="8">
        <v>0.25</v>
      </c>
      <c r="I48" s="8">
        <v>0.25800000000000001</v>
      </c>
      <c r="J48" s="8">
        <v>0.26600000000000001</v>
      </c>
      <c r="K48" s="8">
        <v>0.27400000000000002</v>
      </c>
      <c r="L48" s="8">
        <v>0.28199999999999997</v>
      </c>
      <c r="M48" s="8">
        <v>0.28899999999999998</v>
      </c>
      <c r="O48" s="81">
        <v>72000</v>
      </c>
      <c r="P48" s="73">
        <v>342083.79282016534</v>
      </c>
      <c r="Q48" s="73">
        <v>335905.39131667378</v>
      </c>
      <c r="R48" s="73">
        <v>331200.23787474498</v>
      </c>
      <c r="S48" s="73">
        <v>324807.99628191523</v>
      </c>
      <c r="T48" s="73">
        <v>318469.64054984093</v>
      </c>
      <c r="U48" s="74">
        <v>312233.06369178981</v>
      </c>
      <c r="V48" s="73">
        <v>304915.30107642105</v>
      </c>
      <c r="W48" s="73">
        <v>296752.21009984956</v>
      </c>
      <c r="X48" s="73">
        <v>289023.77760406525</v>
      </c>
      <c r="Y48" s="73">
        <v>281712.89700123703</v>
      </c>
      <c r="Z48" s="73">
        <v>274801.48334791756</v>
      </c>
      <c r="AA48" s="73">
        <v>267345.83545260725</v>
      </c>
      <c r="AC48" s="72">
        <v>72000</v>
      </c>
      <c r="AD48" s="12">
        <f t="shared" si="1"/>
        <v>4.7511637891689631</v>
      </c>
      <c r="AE48" s="12">
        <f t="shared" si="2"/>
        <v>4.6653526571760251</v>
      </c>
      <c r="AF48" s="12">
        <f t="shared" si="3"/>
        <v>4.6000033038159023</v>
      </c>
      <c r="AG48" s="12">
        <f t="shared" si="4"/>
        <v>4.5112221705821556</v>
      </c>
      <c r="AH48" s="12">
        <f t="shared" si="5"/>
        <v>4.4231894520811244</v>
      </c>
      <c r="AI48" s="12">
        <f t="shared" si="6"/>
        <v>4.3365703290526358</v>
      </c>
      <c r="AJ48" s="12">
        <f t="shared" si="7"/>
        <v>4.2349347371725141</v>
      </c>
      <c r="AK48" s="12">
        <f t="shared" si="8"/>
        <v>4.1215584736090216</v>
      </c>
      <c r="AL48" s="12">
        <f t="shared" si="9"/>
        <v>4.014219133389795</v>
      </c>
      <c r="AM48" s="12">
        <f t="shared" si="10"/>
        <v>3.9126791250171808</v>
      </c>
      <c r="AN48" s="12">
        <f t="shared" si="11"/>
        <v>3.8166872687210773</v>
      </c>
      <c r="AO48" s="12">
        <f t="shared" si="12"/>
        <v>3.7131366035084339</v>
      </c>
    </row>
    <row r="49" spans="1:55" x14ac:dyDescent="0.3">
      <c r="A49" s="81">
        <v>73000</v>
      </c>
      <c r="B49" s="8">
        <v>0.191</v>
      </c>
      <c r="C49" s="8">
        <v>0.20200000000000001</v>
      </c>
      <c r="D49" s="8">
        <v>0.21299999999999999</v>
      </c>
      <c r="E49" s="8">
        <v>0.223</v>
      </c>
      <c r="F49" s="8">
        <v>0.23300000000000001</v>
      </c>
      <c r="G49" s="20">
        <v>0.24299999999999999</v>
      </c>
      <c r="H49" s="8">
        <v>0.252</v>
      </c>
      <c r="I49" s="8">
        <v>0.26</v>
      </c>
      <c r="J49" s="8">
        <v>0.26900000000000002</v>
      </c>
      <c r="K49" s="8">
        <v>0.27600000000000002</v>
      </c>
      <c r="L49" s="8">
        <v>0.28399999999999997</v>
      </c>
      <c r="M49" s="8">
        <v>0.29199999999999998</v>
      </c>
      <c r="O49" s="81">
        <v>73000</v>
      </c>
      <c r="P49" s="73">
        <v>348660.40374938346</v>
      </c>
      <c r="Q49" s="73">
        <v>343976.45141358831</v>
      </c>
      <c r="R49" s="73">
        <v>338983.18185323913</v>
      </c>
      <c r="S49" s="73">
        <v>332299.48287288198</v>
      </c>
      <c r="T49" s="73">
        <v>325688.43891968764</v>
      </c>
      <c r="U49" s="74">
        <v>319196.76791313157</v>
      </c>
      <c r="V49" s="73">
        <v>311623.43770010234</v>
      </c>
      <c r="W49" s="73">
        <v>303206.12336860172</v>
      </c>
      <c r="X49" s="73">
        <v>296342.93655028351</v>
      </c>
      <c r="Y49" s="73">
        <v>287710.43434615387</v>
      </c>
      <c r="Z49" s="73">
        <v>280594.18601108284</v>
      </c>
      <c r="AA49" s="73">
        <v>273872.73301171546</v>
      </c>
      <c r="AC49" s="72">
        <v>73000</v>
      </c>
      <c r="AD49" s="12">
        <f t="shared" si="1"/>
        <v>4.7761699143751155</v>
      </c>
      <c r="AE49" s="12">
        <f t="shared" si="2"/>
        <v>4.7120061837477847</v>
      </c>
      <c r="AF49" s="12">
        <f t="shared" si="3"/>
        <v>4.6436052308662896</v>
      </c>
      <c r="AG49" s="12">
        <f t="shared" si="4"/>
        <v>4.5520477105874244</v>
      </c>
      <c r="AH49" s="12">
        <f t="shared" si="5"/>
        <v>4.4614854646532551</v>
      </c>
      <c r="AI49" s="12">
        <f t="shared" si="6"/>
        <v>4.3725584645634461</v>
      </c>
      <c r="AJ49" s="12">
        <f t="shared" si="7"/>
        <v>4.2688142150698951</v>
      </c>
      <c r="AK49" s="12">
        <f t="shared" si="8"/>
        <v>4.1535085392959141</v>
      </c>
      <c r="AL49" s="12">
        <f t="shared" si="9"/>
        <v>4.0594922815107335</v>
      </c>
      <c r="AM49" s="12">
        <f t="shared" si="10"/>
        <v>3.9412388266596419</v>
      </c>
      <c r="AN49" s="12">
        <f t="shared" si="11"/>
        <v>3.8437559727545594</v>
      </c>
      <c r="AO49" s="12">
        <f t="shared" si="12"/>
        <v>3.7516812741330887</v>
      </c>
    </row>
    <row r="50" spans="1:55" x14ac:dyDescent="0.3">
      <c r="A50" s="81">
        <v>74000</v>
      </c>
      <c r="B50" s="8">
        <v>0.193</v>
      </c>
      <c r="C50" s="8">
        <v>0.20399999999999999</v>
      </c>
      <c r="D50" s="8">
        <v>0.215</v>
      </c>
      <c r="E50" s="8">
        <v>0.22500000000000001</v>
      </c>
      <c r="F50" s="8">
        <v>0.23499999999999999</v>
      </c>
      <c r="G50" s="20">
        <v>0.245</v>
      </c>
      <c r="H50" s="8">
        <v>0.254</v>
      </c>
      <c r="I50" s="8">
        <v>0.26300000000000001</v>
      </c>
      <c r="J50" s="8">
        <v>0.27100000000000002</v>
      </c>
      <c r="K50" s="8">
        <v>0.27900000000000003</v>
      </c>
      <c r="L50" s="8">
        <v>0.28599999999999998</v>
      </c>
      <c r="M50" s="8">
        <v>0.29299999999999998</v>
      </c>
      <c r="O50" s="81">
        <v>74000</v>
      </c>
      <c r="P50" s="73">
        <v>357137.48019426916</v>
      </c>
      <c r="Q50" s="73">
        <v>352140.81856364629</v>
      </c>
      <c r="R50" s="73">
        <v>346853.32968583412</v>
      </c>
      <c r="S50" s="73">
        <v>339872.62054385926</v>
      </c>
      <c r="T50" s="73">
        <v>332983.82931467856</v>
      </c>
      <c r="U50" s="74">
        <v>326232.44840549497</v>
      </c>
      <c r="V50" s="73">
        <v>318399.33327957831</v>
      </c>
      <c r="W50" s="73">
        <v>310906.08919914259</v>
      </c>
      <c r="X50" s="73">
        <v>302635.90413909382</v>
      </c>
      <c r="Y50" s="73">
        <v>294821.80005512672</v>
      </c>
      <c r="Z50" s="73">
        <v>286441.02608231519</v>
      </c>
      <c r="AA50" s="73">
        <v>278575.18282792339</v>
      </c>
      <c r="AC50" s="72">
        <v>74000</v>
      </c>
      <c r="AD50" s="12">
        <f t="shared" si="1"/>
        <v>4.8261821647874212</v>
      </c>
      <c r="AE50" s="12">
        <f t="shared" si="2"/>
        <v>4.7586597103195443</v>
      </c>
      <c r="AF50" s="12">
        <f t="shared" si="3"/>
        <v>4.687207157916677</v>
      </c>
      <c r="AG50" s="12">
        <f t="shared" si="4"/>
        <v>4.5928732505926924</v>
      </c>
      <c r="AH50" s="12">
        <f t="shared" si="5"/>
        <v>4.4997814772253859</v>
      </c>
      <c r="AI50" s="12">
        <f t="shared" si="6"/>
        <v>4.4085466000742564</v>
      </c>
      <c r="AJ50" s="12">
        <f t="shared" si="7"/>
        <v>4.3026936929672743</v>
      </c>
      <c r="AK50" s="12">
        <f t="shared" si="8"/>
        <v>4.2014336378262511</v>
      </c>
      <c r="AL50" s="12">
        <f t="shared" si="9"/>
        <v>4.0896743802580247</v>
      </c>
      <c r="AM50" s="12">
        <f t="shared" si="10"/>
        <v>3.9840783791233338</v>
      </c>
      <c r="AN50" s="12">
        <f t="shared" si="11"/>
        <v>3.8708246767880432</v>
      </c>
      <c r="AO50" s="12">
        <f t="shared" si="12"/>
        <v>3.7645294976746402</v>
      </c>
    </row>
    <row r="51" spans="1:55" x14ac:dyDescent="0.3">
      <c r="A51" s="81">
        <v>75000</v>
      </c>
      <c r="B51" s="8">
        <v>0.19400000000000001</v>
      </c>
      <c r="C51" s="8">
        <v>0.20499999999999999</v>
      </c>
      <c r="D51" s="8">
        <v>0.216</v>
      </c>
      <c r="E51" s="8">
        <v>0.22600000000000001</v>
      </c>
      <c r="F51" s="8">
        <v>0.23699999999999999</v>
      </c>
      <c r="G51" s="20">
        <v>0.246</v>
      </c>
      <c r="H51" s="8">
        <v>0.25600000000000001</v>
      </c>
      <c r="I51" s="8">
        <v>0.26400000000000001</v>
      </c>
      <c r="J51" s="8">
        <v>0.27300000000000002</v>
      </c>
      <c r="K51" s="8">
        <v>0.28100000000000003</v>
      </c>
      <c r="L51" s="8">
        <v>0.28799999999999998</v>
      </c>
      <c r="M51" s="8">
        <v>0.29499999999999998</v>
      </c>
      <c r="O51" s="81">
        <v>75000</v>
      </c>
      <c r="P51" s="73">
        <v>363839.12174951797</v>
      </c>
      <c r="Q51" s="73">
        <v>358648.9855204068</v>
      </c>
      <c r="R51" s="73">
        <v>353175.60910814034</v>
      </c>
      <c r="S51" s="73">
        <v>345996.45154464949</v>
      </c>
      <c r="T51" s="73">
        <v>340355.81173481379</v>
      </c>
      <c r="U51" s="74">
        <v>331990.55008722463</v>
      </c>
      <c r="V51" s="73">
        <v>325242.98781484913</v>
      </c>
      <c r="W51" s="73">
        <v>316305.65030022728</v>
      </c>
      <c r="X51" s="73">
        <v>308989.23592539871</v>
      </c>
      <c r="Y51" s="73">
        <v>300947.85605743469</v>
      </c>
      <c r="Z51" s="73">
        <v>292342.00356161449</v>
      </c>
      <c r="AA51" s="73">
        <v>284266.9458568308</v>
      </c>
      <c r="AC51" s="72">
        <v>75000</v>
      </c>
      <c r="AD51" s="12">
        <f t="shared" si="1"/>
        <v>4.8511882899935728</v>
      </c>
      <c r="AE51" s="12">
        <f t="shared" si="2"/>
        <v>4.7819864736054241</v>
      </c>
      <c r="AF51" s="12">
        <f t="shared" si="3"/>
        <v>4.7090081214418715</v>
      </c>
      <c r="AG51" s="12">
        <f t="shared" si="4"/>
        <v>4.6132860205953268</v>
      </c>
      <c r="AH51" s="12">
        <f t="shared" si="5"/>
        <v>4.5380774897975176</v>
      </c>
      <c r="AI51" s="12">
        <f t="shared" si="6"/>
        <v>4.4265406678296619</v>
      </c>
      <c r="AJ51" s="12">
        <f t="shared" si="7"/>
        <v>4.3365731708646553</v>
      </c>
      <c r="AK51" s="12">
        <f t="shared" si="8"/>
        <v>4.2174086706696974</v>
      </c>
      <c r="AL51" s="12">
        <f t="shared" si="9"/>
        <v>4.1198564790053158</v>
      </c>
      <c r="AM51" s="12">
        <f t="shared" si="10"/>
        <v>4.0126380807657958</v>
      </c>
      <c r="AN51" s="12">
        <f t="shared" si="11"/>
        <v>3.8978933808215266</v>
      </c>
      <c r="AO51" s="12">
        <f t="shared" si="12"/>
        <v>3.790225944757744</v>
      </c>
    </row>
    <row r="52" spans="1:55" x14ac:dyDescent="0.3">
      <c r="A52" s="81">
        <v>76000</v>
      </c>
      <c r="B52" s="8">
        <v>0.19500000000000001</v>
      </c>
      <c r="C52" s="8">
        <v>0.20599999999999999</v>
      </c>
      <c r="D52" s="8">
        <v>0.217</v>
      </c>
      <c r="E52" s="8">
        <v>0.22800000000000001</v>
      </c>
      <c r="F52" s="8">
        <v>0.23799999999999999</v>
      </c>
      <c r="G52" s="20">
        <v>0.248</v>
      </c>
      <c r="H52" s="8">
        <v>0.25700000000000001</v>
      </c>
      <c r="I52" s="8">
        <v>0.26600000000000001</v>
      </c>
      <c r="J52" s="8">
        <v>0.27500000000000002</v>
      </c>
      <c r="K52" s="8">
        <v>0.28199999999999997</v>
      </c>
      <c r="L52" s="8">
        <v>0.28999999999999998</v>
      </c>
      <c r="M52" s="8">
        <v>0.29699999999999999</v>
      </c>
      <c r="O52" s="81">
        <v>76000</v>
      </c>
      <c r="P52" s="73">
        <v>370590.77555517911</v>
      </c>
      <c r="Q52" s="73">
        <v>365203.80600373924</v>
      </c>
      <c r="R52" s="73">
        <v>359541.49045749696</v>
      </c>
      <c r="S52" s="73">
        <v>353712.47860564524</v>
      </c>
      <c r="T52" s="73">
        <v>346349.13770235225</v>
      </c>
      <c r="U52" s="74">
        <v>339152.18905387586</v>
      </c>
      <c r="V52" s="73">
        <v>330866.98114581424</v>
      </c>
      <c r="W52" s="73">
        <v>322951.26396310073</v>
      </c>
      <c r="X52" s="73">
        <v>315402.93190919823</v>
      </c>
      <c r="Y52" s="73">
        <v>306045.76280061388</v>
      </c>
      <c r="Z52" s="73">
        <v>298297.11844898068</v>
      </c>
      <c r="AA52" s="73">
        <v>290010.10177990439</v>
      </c>
      <c r="AC52" s="72">
        <v>76000</v>
      </c>
      <c r="AD52" s="12">
        <f t="shared" si="1"/>
        <v>4.8761944151997252</v>
      </c>
      <c r="AE52" s="12">
        <f t="shared" si="2"/>
        <v>4.8053132368913056</v>
      </c>
      <c r="AF52" s="12">
        <f t="shared" si="3"/>
        <v>4.7308090849670652</v>
      </c>
      <c r="AG52" s="12">
        <f t="shared" si="4"/>
        <v>4.6541115606005956</v>
      </c>
      <c r="AH52" s="12">
        <f t="shared" si="5"/>
        <v>4.5572254960835821</v>
      </c>
      <c r="AI52" s="12">
        <f t="shared" si="6"/>
        <v>4.4625288033404722</v>
      </c>
      <c r="AJ52" s="12">
        <f t="shared" si="7"/>
        <v>4.3535129098133449</v>
      </c>
      <c r="AK52" s="12">
        <f t="shared" si="8"/>
        <v>4.249358736356589</v>
      </c>
      <c r="AL52" s="12">
        <f t="shared" si="9"/>
        <v>4.1500385777526088</v>
      </c>
      <c r="AM52" s="12">
        <f t="shared" si="10"/>
        <v>4.0269179315870245</v>
      </c>
      <c r="AN52" s="12">
        <f t="shared" si="11"/>
        <v>3.9249620848550091</v>
      </c>
      <c r="AO52" s="12">
        <f t="shared" si="12"/>
        <v>3.8159223918408474</v>
      </c>
    </row>
    <row r="53" spans="1:55" x14ac:dyDescent="0.3">
      <c r="A53" s="81">
        <v>77000</v>
      </c>
      <c r="B53" s="8">
        <v>0.19600000000000001</v>
      </c>
      <c r="C53" s="8">
        <v>0.20799999999999999</v>
      </c>
      <c r="D53" s="8">
        <v>0.219</v>
      </c>
      <c r="E53" s="8">
        <v>0.22900000000000001</v>
      </c>
      <c r="F53" s="8">
        <v>0.24</v>
      </c>
      <c r="G53" s="20">
        <v>0.249</v>
      </c>
      <c r="H53" s="8">
        <v>0.25900000000000001</v>
      </c>
      <c r="I53" s="8">
        <v>0.26800000000000002</v>
      </c>
      <c r="J53" s="8">
        <v>0.27600000000000002</v>
      </c>
      <c r="K53" s="8">
        <v>0.28399999999999997</v>
      </c>
      <c r="L53" s="8">
        <v>0.29199999999999998</v>
      </c>
      <c r="M53" s="8">
        <v>0.29899999999999999</v>
      </c>
      <c r="O53" s="81">
        <v>77000</v>
      </c>
      <c r="P53" s="73">
        <v>377392.44161125261</v>
      </c>
      <c r="Q53" s="73">
        <v>373601.44078665605</v>
      </c>
      <c r="R53" s="73">
        <v>367629.64792534389</v>
      </c>
      <c r="S53" s="73">
        <v>359938.37345644867</v>
      </c>
      <c r="T53" s="73">
        <v>353855.15616648993</v>
      </c>
      <c r="U53" s="74">
        <v>345000.26107438252</v>
      </c>
      <c r="V53" s="73">
        <v>337829.21385372587</v>
      </c>
      <c r="W53" s="73">
        <v>329660.77775734797</v>
      </c>
      <c r="X53" s="73">
        <v>320714.98128872155</v>
      </c>
      <c r="Y53" s="73">
        <v>312271.77775867045</v>
      </c>
      <c r="Z53" s="73">
        <v>304306.37074441387</v>
      </c>
      <c r="AA53" s="73">
        <v>295804.65059714421</v>
      </c>
      <c r="AC53" s="72">
        <v>77000</v>
      </c>
      <c r="AD53" s="12">
        <f t="shared" si="1"/>
        <v>4.9012005404058776</v>
      </c>
      <c r="AE53" s="12">
        <f t="shared" si="2"/>
        <v>4.8519667634630652</v>
      </c>
      <c r="AF53" s="12">
        <f t="shared" si="3"/>
        <v>4.7744110120174534</v>
      </c>
      <c r="AG53" s="12">
        <f t="shared" si="4"/>
        <v>4.6745243306032291</v>
      </c>
      <c r="AH53" s="12">
        <f t="shared" si="5"/>
        <v>4.5955215086557137</v>
      </c>
      <c r="AI53" s="12">
        <f t="shared" si="6"/>
        <v>4.4805228710958769</v>
      </c>
      <c r="AJ53" s="12">
        <f t="shared" si="7"/>
        <v>4.3873923877107259</v>
      </c>
      <c r="AK53" s="12">
        <f t="shared" si="8"/>
        <v>4.2813088020434797</v>
      </c>
      <c r="AL53" s="12">
        <f t="shared" si="9"/>
        <v>4.1651296271262543</v>
      </c>
      <c r="AM53" s="12">
        <f t="shared" si="10"/>
        <v>4.0554776332294864</v>
      </c>
      <c r="AN53" s="12">
        <f t="shared" si="11"/>
        <v>3.952030788888492</v>
      </c>
      <c r="AO53" s="12">
        <f t="shared" si="12"/>
        <v>3.8416188389239507</v>
      </c>
    </row>
    <row r="54" spans="1:55" x14ac:dyDescent="0.3">
      <c r="A54" s="81">
        <v>78000</v>
      </c>
      <c r="B54" s="8">
        <v>0.19700000000000001</v>
      </c>
      <c r="C54" s="8">
        <v>0.20899999999999999</v>
      </c>
      <c r="D54" s="8">
        <v>0.22</v>
      </c>
      <c r="E54" s="8">
        <v>0.23100000000000001</v>
      </c>
      <c r="F54" s="8">
        <v>0.24099999999999999</v>
      </c>
      <c r="G54" s="20">
        <v>0.251</v>
      </c>
      <c r="H54" s="8">
        <v>0.26100000000000001</v>
      </c>
      <c r="I54" s="8">
        <v>0.27</v>
      </c>
      <c r="J54" s="8">
        <v>0.27800000000000002</v>
      </c>
      <c r="K54" s="8">
        <v>0.28599999999999998</v>
      </c>
      <c r="L54" s="8">
        <v>0.29399999999999998</v>
      </c>
      <c r="M54" s="8">
        <v>0.30099999999999999</v>
      </c>
      <c r="O54" s="81">
        <v>78000</v>
      </c>
      <c r="P54" s="73">
        <v>384244.11991773837</v>
      </c>
      <c r="Q54" s="73">
        <v>380272.89508641773</v>
      </c>
      <c r="R54" s="73">
        <v>374104.53409232647</v>
      </c>
      <c r="S54" s="73">
        <v>367797.28990746284</v>
      </c>
      <c r="T54" s="73">
        <v>359944.22216545872</v>
      </c>
      <c r="U54" s="74">
        <v>352287.85851532163</v>
      </c>
      <c r="V54" s="73">
        <v>344859.20551743224</v>
      </c>
      <c r="W54" s="73">
        <v>336434.19168296899</v>
      </c>
      <c r="X54" s="73">
        <v>327234.31461813662</v>
      </c>
      <c r="Y54" s="73">
        <v>318554.91212001193</v>
      </c>
      <c r="Z54" s="73">
        <v>310369.76044791401</v>
      </c>
      <c r="AA54" s="73">
        <v>301650.5923085502</v>
      </c>
      <c r="AC54" s="72">
        <v>78000</v>
      </c>
      <c r="AD54" s="12">
        <f t="shared" si="1"/>
        <v>4.92620666561203</v>
      </c>
      <c r="AE54" s="12">
        <f t="shared" si="2"/>
        <v>4.875293526748945</v>
      </c>
      <c r="AF54" s="12">
        <f t="shared" si="3"/>
        <v>4.7962119755426471</v>
      </c>
      <c r="AG54" s="12">
        <f t="shared" si="4"/>
        <v>4.715349870608498</v>
      </c>
      <c r="AH54" s="12">
        <f t="shared" si="5"/>
        <v>4.6146695149417782</v>
      </c>
      <c r="AI54" s="12">
        <f t="shared" si="6"/>
        <v>4.5165110066066871</v>
      </c>
      <c r="AJ54" s="12">
        <f t="shared" si="7"/>
        <v>4.421271865608106</v>
      </c>
      <c r="AK54" s="12">
        <f t="shared" si="8"/>
        <v>4.3132588677303714</v>
      </c>
      <c r="AL54" s="12">
        <f t="shared" si="9"/>
        <v>4.1953117258735464</v>
      </c>
      <c r="AM54" s="12">
        <f t="shared" si="10"/>
        <v>4.0840373348719474</v>
      </c>
      <c r="AN54" s="12">
        <f t="shared" si="11"/>
        <v>3.9790994929219745</v>
      </c>
      <c r="AO54" s="12">
        <f t="shared" si="12"/>
        <v>3.8673152860070537</v>
      </c>
    </row>
    <row r="55" spans="1:55" x14ac:dyDescent="0.3">
      <c r="A55" s="81">
        <v>79000</v>
      </c>
      <c r="B55" s="8">
        <v>0.19800000000000001</v>
      </c>
      <c r="C55" s="8">
        <v>0.20899999999999999</v>
      </c>
      <c r="D55" s="8">
        <v>0.221</v>
      </c>
      <c r="E55" s="8">
        <v>0.23200000000000001</v>
      </c>
      <c r="F55" s="8">
        <v>0.24199999999999999</v>
      </c>
      <c r="G55" s="20">
        <v>0.252</v>
      </c>
      <c r="H55" s="8">
        <v>0.26200000000000001</v>
      </c>
      <c r="I55" s="8">
        <v>0.27100000000000002</v>
      </c>
      <c r="J55" s="8">
        <v>0.27900000000000003</v>
      </c>
      <c r="K55" s="8">
        <v>0.28699999999999998</v>
      </c>
      <c r="L55" s="8">
        <v>0.29499999999999998</v>
      </c>
      <c r="M55" s="8">
        <v>0.30199999999999999</v>
      </c>
      <c r="O55" s="81">
        <v>79000</v>
      </c>
      <c r="P55" s="73">
        <v>391145.81047463644</v>
      </c>
      <c r="Q55" s="73">
        <v>385148.18861316674</v>
      </c>
      <c r="R55" s="73">
        <v>380623.02218635945</v>
      </c>
      <c r="S55" s="73">
        <v>374125.24860827939</v>
      </c>
      <c r="T55" s="73">
        <v>366071.58417699969</v>
      </c>
      <c r="U55" s="74">
        <v>358225.90087460529</v>
      </c>
      <c r="V55" s="73">
        <v>350618.71675998683</v>
      </c>
      <c r="W55" s="73">
        <v>342009.47814533161</v>
      </c>
      <c r="X55" s="73">
        <v>332621.81924452819</v>
      </c>
      <c r="Y55" s="73">
        <v>323767.05766976112</v>
      </c>
      <c r="Z55" s="73">
        <v>315418.07375015854</v>
      </c>
      <c r="AA55" s="73">
        <v>306532.91725433985</v>
      </c>
      <c r="AC55" s="72">
        <v>79000</v>
      </c>
      <c r="AD55" s="12">
        <f t="shared" si="1"/>
        <v>4.9512127908181824</v>
      </c>
      <c r="AE55" s="12">
        <f t="shared" si="2"/>
        <v>4.8752935267489459</v>
      </c>
      <c r="AF55" s="12">
        <f t="shared" si="3"/>
        <v>4.8180129390678408</v>
      </c>
      <c r="AG55" s="12">
        <f t="shared" si="4"/>
        <v>4.7357626406111315</v>
      </c>
      <c r="AH55" s="12">
        <f t="shared" si="5"/>
        <v>4.6338175212278445</v>
      </c>
      <c r="AI55" s="12">
        <f t="shared" si="6"/>
        <v>4.5345050743620918</v>
      </c>
      <c r="AJ55" s="12">
        <f t="shared" si="7"/>
        <v>4.4382116045567956</v>
      </c>
      <c r="AK55" s="12">
        <f t="shared" si="8"/>
        <v>4.3292339005738176</v>
      </c>
      <c r="AL55" s="12">
        <f t="shared" si="9"/>
        <v>4.210402775247192</v>
      </c>
      <c r="AM55" s="12">
        <f t="shared" si="10"/>
        <v>4.0983171856931788</v>
      </c>
      <c r="AN55" s="12">
        <f t="shared" si="11"/>
        <v>3.9926338449387155</v>
      </c>
      <c r="AO55" s="12">
        <f t="shared" si="12"/>
        <v>3.8801635095486056</v>
      </c>
    </row>
    <row r="56" spans="1:55" x14ac:dyDescent="0.3">
      <c r="A56" s="81">
        <v>80000</v>
      </c>
      <c r="B56" s="8">
        <v>0.19900000000000001</v>
      </c>
      <c r="C56" s="8">
        <v>0.21</v>
      </c>
      <c r="D56" s="8">
        <v>0.222</v>
      </c>
      <c r="E56" s="8">
        <v>0.23200000000000001</v>
      </c>
      <c r="F56" s="8">
        <v>0.24299999999999999</v>
      </c>
      <c r="G56" s="20">
        <v>0.253</v>
      </c>
      <c r="H56" s="8">
        <v>0.26300000000000001</v>
      </c>
      <c r="I56" s="8">
        <v>0.27200000000000002</v>
      </c>
      <c r="J56" s="8">
        <v>0.28100000000000003</v>
      </c>
      <c r="K56" s="8">
        <v>0.28899999999999998</v>
      </c>
      <c r="L56" s="8">
        <v>0.29599999999999999</v>
      </c>
      <c r="M56" s="8">
        <v>0.30299999999999999</v>
      </c>
      <c r="O56" s="81">
        <v>80000</v>
      </c>
      <c r="P56" s="73">
        <v>398097.51328194683</v>
      </c>
      <c r="Q56" s="73">
        <v>391889.62320278608</v>
      </c>
      <c r="R56" s="73">
        <v>387185.11220744275</v>
      </c>
      <c r="S56" s="73">
        <v>378861.0112488906</v>
      </c>
      <c r="T56" s="73">
        <v>372237.24220111279</v>
      </c>
      <c r="U56" s="74">
        <v>364199.93136939983</v>
      </c>
      <c r="V56" s="73">
        <v>356412.10748043883</v>
      </c>
      <c r="W56" s="73">
        <v>347616.71467338107</v>
      </c>
      <c r="X56" s="73">
        <v>339246.78991955874</v>
      </c>
      <c r="Y56" s="73">
        <v>330150.15098685119</v>
      </c>
      <c r="Z56" s="73">
        <v>320493.45575643657</v>
      </c>
      <c r="AA56" s="73">
        <v>311440.93864721258</v>
      </c>
      <c r="AC56" s="72">
        <v>80000</v>
      </c>
      <c r="AD56" s="12">
        <f t="shared" si="1"/>
        <v>4.9762189160243357</v>
      </c>
      <c r="AE56" s="12">
        <f t="shared" si="2"/>
        <v>4.8986202900348257</v>
      </c>
      <c r="AF56" s="12">
        <f t="shared" si="3"/>
        <v>4.8398139025930345</v>
      </c>
      <c r="AG56" s="12">
        <f t="shared" si="4"/>
        <v>4.7357626406111324</v>
      </c>
      <c r="AH56" s="12">
        <f t="shared" si="5"/>
        <v>4.6529655275139099</v>
      </c>
      <c r="AI56" s="12">
        <f t="shared" si="6"/>
        <v>4.5524991421174974</v>
      </c>
      <c r="AJ56" s="12">
        <f t="shared" si="7"/>
        <v>4.4551513435054853</v>
      </c>
      <c r="AK56" s="12">
        <f t="shared" si="8"/>
        <v>4.345208933417263</v>
      </c>
      <c r="AL56" s="12">
        <f t="shared" si="9"/>
        <v>4.240584873994484</v>
      </c>
      <c r="AM56" s="12">
        <f t="shared" si="10"/>
        <v>4.1268768873356398</v>
      </c>
      <c r="AN56" s="12">
        <f t="shared" si="11"/>
        <v>4.006168196955457</v>
      </c>
      <c r="AO56" s="12">
        <f t="shared" si="12"/>
        <v>3.893011733090157</v>
      </c>
    </row>
    <row r="57" spans="1:55" x14ac:dyDescent="0.3">
      <c r="A57" s="81">
        <v>81000</v>
      </c>
      <c r="B57" s="8">
        <v>0.2</v>
      </c>
      <c r="C57" s="8">
        <v>0.21099999999999999</v>
      </c>
      <c r="D57" s="8">
        <v>0.222</v>
      </c>
      <c r="E57" s="8">
        <v>0.23300000000000001</v>
      </c>
      <c r="F57" s="8">
        <v>0.24299999999999999</v>
      </c>
      <c r="G57" s="20">
        <v>0.254</v>
      </c>
      <c r="H57" s="8">
        <v>0.26400000000000001</v>
      </c>
      <c r="I57" s="8">
        <v>0.27300000000000002</v>
      </c>
      <c r="J57" s="8">
        <v>0.28100000000000003</v>
      </c>
      <c r="K57" s="8">
        <v>0.28999999999999998</v>
      </c>
      <c r="L57" s="8">
        <v>0.29699999999999999</v>
      </c>
      <c r="M57" s="8">
        <v>0.30399999999999999</v>
      </c>
      <c r="O57" s="81">
        <v>81000</v>
      </c>
      <c r="P57" s="73">
        <v>405099.22833966947</v>
      </c>
      <c r="Q57" s="73">
        <v>398677.71131897718</v>
      </c>
      <c r="R57" s="73">
        <v>392024.9261100358</v>
      </c>
      <c r="S57" s="73">
        <v>385250.20825971506</v>
      </c>
      <c r="T57" s="73">
        <v>376890.20772862667</v>
      </c>
      <c r="U57" s="74">
        <v>370209.94999970513</v>
      </c>
      <c r="V57" s="73">
        <v>362239.37767878821</v>
      </c>
      <c r="W57" s="73">
        <v>353255.90126711747</v>
      </c>
      <c r="X57" s="73">
        <v>343487.3747935532</v>
      </c>
      <c r="Y57" s="73">
        <v>335433.69579070649</v>
      </c>
      <c r="Z57" s="73">
        <v>325595.9064667481</v>
      </c>
      <c r="AA57" s="73">
        <v>316374.65648716845</v>
      </c>
      <c r="AC57" s="72">
        <v>81000</v>
      </c>
      <c r="AD57" s="12">
        <f t="shared" si="1"/>
        <v>5.0012250412304873</v>
      </c>
      <c r="AE57" s="12">
        <f t="shared" si="2"/>
        <v>4.9219470533207055</v>
      </c>
      <c r="AF57" s="12">
        <f t="shared" si="3"/>
        <v>4.8398139025930345</v>
      </c>
      <c r="AG57" s="12">
        <f t="shared" si="4"/>
        <v>4.7561754106137659</v>
      </c>
      <c r="AH57" s="12">
        <f t="shared" si="5"/>
        <v>4.6529655275139099</v>
      </c>
      <c r="AI57" s="12">
        <f t="shared" si="6"/>
        <v>4.570493209872903</v>
      </c>
      <c r="AJ57" s="12">
        <f t="shared" si="7"/>
        <v>4.4720910824541757</v>
      </c>
      <c r="AK57" s="12">
        <f t="shared" si="8"/>
        <v>4.3611839662607093</v>
      </c>
      <c r="AL57" s="12">
        <f t="shared" si="9"/>
        <v>4.240584873994484</v>
      </c>
      <c r="AM57" s="12">
        <f t="shared" si="10"/>
        <v>4.1411567381568704</v>
      </c>
      <c r="AN57" s="12">
        <f t="shared" si="11"/>
        <v>4.0197025489721989</v>
      </c>
      <c r="AO57" s="12">
        <f t="shared" si="12"/>
        <v>3.9058599566317094</v>
      </c>
    </row>
    <row r="58" spans="1:55" x14ac:dyDescent="0.3">
      <c r="A58" s="81">
        <v>82000</v>
      </c>
      <c r="B58" s="8">
        <v>0.20100000000000001</v>
      </c>
      <c r="C58" s="8">
        <v>0.21199999999999999</v>
      </c>
      <c r="D58" s="8">
        <v>0.223</v>
      </c>
      <c r="E58" s="8">
        <v>0.23400000000000001</v>
      </c>
      <c r="F58" s="8">
        <v>0.24399999999999999</v>
      </c>
      <c r="G58" s="20">
        <v>0.254</v>
      </c>
      <c r="H58" s="8">
        <v>0.26400000000000001</v>
      </c>
      <c r="I58" s="8">
        <v>0.27300000000000002</v>
      </c>
      <c r="J58" s="8">
        <v>0.28199999999999997</v>
      </c>
      <c r="K58" s="8">
        <v>0.28999999999999998</v>
      </c>
      <c r="L58" s="8">
        <v>0.29799999999999999</v>
      </c>
      <c r="M58" s="8">
        <v>0.30499999999999999</v>
      </c>
      <c r="O58" s="81">
        <v>82000</v>
      </c>
      <c r="P58" s="73">
        <v>412150.95564780448</v>
      </c>
      <c r="Q58" s="73">
        <v>405512.45296174008</v>
      </c>
      <c r="R58" s="73">
        <v>398652.41902169469</v>
      </c>
      <c r="S58" s="73">
        <v>391680.23081054486</v>
      </c>
      <c r="T58" s="73">
        <v>383113.30977159797</v>
      </c>
      <c r="U58" s="74">
        <v>374780.44320957805</v>
      </c>
      <c r="V58" s="73">
        <v>366711.4687612424</v>
      </c>
      <c r="W58" s="73">
        <v>357617.08523337817</v>
      </c>
      <c r="X58" s="73">
        <v>348965.42571618652</v>
      </c>
      <c r="Y58" s="73">
        <v>339574.85252886335</v>
      </c>
      <c r="Z58" s="73">
        <v>330725.42588109308</v>
      </c>
      <c r="AA58" s="73">
        <v>321334.07077420736</v>
      </c>
      <c r="AC58" s="72">
        <v>82000</v>
      </c>
      <c r="AD58" s="12">
        <f t="shared" si="1"/>
        <v>5.0262311664366397</v>
      </c>
      <c r="AE58" s="12">
        <f t="shared" si="2"/>
        <v>4.9452738166065862</v>
      </c>
      <c r="AF58" s="12">
        <f t="shared" si="3"/>
        <v>4.8616148661182281</v>
      </c>
      <c r="AG58" s="12">
        <f t="shared" si="4"/>
        <v>4.7765881806164003</v>
      </c>
      <c r="AH58" s="12">
        <f t="shared" si="5"/>
        <v>4.6721135337999753</v>
      </c>
      <c r="AI58" s="12">
        <f t="shared" si="6"/>
        <v>4.570493209872903</v>
      </c>
      <c r="AJ58" s="12">
        <f t="shared" si="7"/>
        <v>4.4720910824541757</v>
      </c>
      <c r="AK58" s="12">
        <f t="shared" si="8"/>
        <v>4.3611839662607093</v>
      </c>
      <c r="AL58" s="12">
        <f t="shared" si="9"/>
        <v>4.2556759233681287</v>
      </c>
      <c r="AM58" s="12">
        <f t="shared" si="10"/>
        <v>4.1411567381568704</v>
      </c>
      <c r="AN58" s="12">
        <f t="shared" si="11"/>
        <v>4.0332369009889399</v>
      </c>
      <c r="AO58" s="12">
        <f t="shared" si="12"/>
        <v>3.9187081801732604</v>
      </c>
    </row>
    <row r="59" spans="1:55" s="19" customFormat="1" x14ac:dyDescent="0.3">
      <c r="A59" s="81">
        <v>83000</v>
      </c>
      <c r="B59" s="47">
        <v>0.20100000000000001</v>
      </c>
      <c r="C59" s="47">
        <v>0.21199999999999999</v>
      </c>
      <c r="D59" s="47">
        <v>0.223</v>
      </c>
      <c r="E59" s="47">
        <v>0.23400000000000001</v>
      </c>
      <c r="F59" s="47">
        <v>0.24399999999999999</v>
      </c>
      <c r="G59" s="47">
        <v>0.254</v>
      </c>
      <c r="H59" s="47">
        <v>0.26400000000000001</v>
      </c>
      <c r="I59" s="47">
        <v>0.27400000000000002</v>
      </c>
      <c r="J59" s="47">
        <v>0.28199999999999997</v>
      </c>
      <c r="K59" s="47">
        <v>0.29099999999999998</v>
      </c>
      <c r="L59" s="47">
        <v>0.29899999999999999</v>
      </c>
      <c r="M59" s="47">
        <v>0.30599999999999999</v>
      </c>
      <c r="O59" s="81">
        <v>83000</v>
      </c>
      <c r="P59" s="73">
        <v>417177.18681424111</v>
      </c>
      <c r="Q59" s="73">
        <v>410457.72677834664</v>
      </c>
      <c r="R59" s="73">
        <v>403514.03388781298</v>
      </c>
      <c r="S59" s="73">
        <v>396456.81899116124</v>
      </c>
      <c r="T59" s="73">
        <v>387785.42330539797</v>
      </c>
      <c r="U59" s="74">
        <v>379350.93641945091</v>
      </c>
      <c r="V59" s="73">
        <v>371183.5598436966</v>
      </c>
      <c r="W59" s="73">
        <v>363304.19692564488</v>
      </c>
      <c r="X59" s="73">
        <v>353221.10163955466</v>
      </c>
      <c r="Y59" s="73">
        <v>344901.23688518238</v>
      </c>
      <c r="Z59" s="73">
        <v>335882.01399947162</v>
      </c>
      <c r="AA59" s="73">
        <v>326319.18150832941</v>
      </c>
      <c r="AC59" s="72">
        <v>83000</v>
      </c>
      <c r="AD59" s="12">
        <f t="shared" si="1"/>
        <v>5.0262311664366397</v>
      </c>
      <c r="AE59" s="12">
        <f t="shared" si="2"/>
        <v>4.9452738166065862</v>
      </c>
      <c r="AF59" s="12">
        <f t="shared" si="3"/>
        <v>4.861614866118229</v>
      </c>
      <c r="AG59" s="12">
        <f t="shared" si="4"/>
        <v>4.7765881806164003</v>
      </c>
      <c r="AH59" s="12">
        <f t="shared" si="5"/>
        <v>4.6721135337999753</v>
      </c>
      <c r="AI59" s="12">
        <f t="shared" si="6"/>
        <v>4.570493209872903</v>
      </c>
      <c r="AJ59" s="12">
        <f t="shared" si="7"/>
        <v>4.4720910824541757</v>
      </c>
      <c r="AK59" s="12">
        <f t="shared" si="8"/>
        <v>4.3771589991041555</v>
      </c>
      <c r="AL59" s="12">
        <f t="shared" si="9"/>
        <v>4.2556759233681287</v>
      </c>
      <c r="AM59" s="12">
        <f t="shared" si="10"/>
        <v>4.1554365889781009</v>
      </c>
      <c r="AN59" s="12">
        <f t="shared" si="11"/>
        <v>4.0467712530056819</v>
      </c>
      <c r="AO59" s="12">
        <f t="shared" si="12"/>
        <v>3.9315564037148123</v>
      </c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</row>
    <row r="60" spans="1:55" x14ac:dyDescent="0.3">
      <c r="A60" s="81">
        <v>84000</v>
      </c>
      <c r="B60" s="47">
        <v>0.20200000000000001</v>
      </c>
      <c r="C60" s="47">
        <v>0.21299999999999999</v>
      </c>
      <c r="D60" s="47">
        <v>0.224</v>
      </c>
      <c r="E60" s="47">
        <v>0.23400000000000001</v>
      </c>
      <c r="F60" s="47">
        <v>0.245</v>
      </c>
      <c r="G60" s="47">
        <v>0.255</v>
      </c>
      <c r="H60" s="47">
        <v>0.26500000000000001</v>
      </c>
      <c r="I60" s="47">
        <v>0.27400000000000002</v>
      </c>
      <c r="J60" s="47">
        <v>0.28299999999999997</v>
      </c>
      <c r="K60" s="47">
        <v>0.29099999999999998</v>
      </c>
      <c r="L60" s="47">
        <v>0.29899999999999999</v>
      </c>
      <c r="M60" s="47">
        <v>0.30599999999999999</v>
      </c>
      <c r="N60" s="21"/>
      <c r="O60" s="81">
        <v>84000</v>
      </c>
      <c r="P60" s="75">
        <v>424303.93249799457</v>
      </c>
      <c r="Q60" s="75">
        <v>417362.44871096715</v>
      </c>
      <c r="R60" s="75">
        <v>410206.92969004746</v>
      </c>
      <c r="S60" s="75">
        <v>401233.40717177762</v>
      </c>
      <c r="T60" s="75">
        <v>394065.9693672274</v>
      </c>
      <c r="U60" s="75">
        <v>385432.93132077786</v>
      </c>
      <c r="V60" s="75">
        <v>377078.58899784071</v>
      </c>
      <c r="W60" s="75">
        <v>367681.35592474905</v>
      </c>
      <c r="X60" s="75">
        <v>358744.42571030906</v>
      </c>
      <c r="Y60" s="75">
        <v>349056.67347416049</v>
      </c>
      <c r="Z60" s="75">
        <v>339928.78525247728</v>
      </c>
      <c r="AA60" s="75">
        <v>330250.73791204422</v>
      </c>
      <c r="AB60" s="21"/>
      <c r="AC60" s="72">
        <v>84000</v>
      </c>
      <c r="AD60" s="12">
        <f t="shared" si="1"/>
        <v>5.0512372916427921</v>
      </c>
      <c r="AE60" s="12">
        <f t="shared" si="2"/>
        <v>4.968600579892466</v>
      </c>
      <c r="AF60" s="12">
        <f t="shared" si="3"/>
        <v>4.8834158296434218</v>
      </c>
      <c r="AG60" s="12">
        <f t="shared" si="4"/>
        <v>4.7765881806164003</v>
      </c>
      <c r="AH60" s="12">
        <f t="shared" si="5"/>
        <v>4.6912615400860407</v>
      </c>
      <c r="AI60" s="12">
        <f t="shared" si="6"/>
        <v>4.5884872776283077</v>
      </c>
      <c r="AJ60" s="12">
        <f t="shared" si="7"/>
        <v>4.4890308214028654</v>
      </c>
      <c r="AK60" s="12">
        <f t="shared" si="8"/>
        <v>4.3771589991041555</v>
      </c>
      <c r="AL60" s="12">
        <f t="shared" si="9"/>
        <v>4.2707669727417743</v>
      </c>
      <c r="AM60" s="12">
        <f t="shared" si="10"/>
        <v>4.1554365889781009</v>
      </c>
      <c r="AN60" s="12">
        <f t="shared" si="11"/>
        <v>4.0467712530056819</v>
      </c>
      <c r="AO60" s="12">
        <f t="shared" si="12"/>
        <v>3.9315564037148123</v>
      </c>
      <c r="AP60" s="21"/>
    </row>
    <row r="61" spans="1:55" x14ac:dyDescent="0.3">
      <c r="A61" s="81">
        <v>85000</v>
      </c>
      <c r="B61" s="47">
        <v>0.20200000000000001</v>
      </c>
      <c r="C61" s="47">
        <v>0.21299999999999999</v>
      </c>
      <c r="D61" s="47">
        <v>0.224</v>
      </c>
      <c r="E61" s="47">
        <v>0.23499999999999999</v>
      </c>
      <c r="F61" s="47">
        <v>0.245</v>
      </c>
      <c r="G61" s="47">
        <v>0.255</v>
      </c>
      <c r="H61" s="47">
        <v>0.26500000000000001</v>
      </c>
      <c r="I61" s="47">
        <v>0.27400000000000002</v>
      </c>
      <c r="J61" s="47">
        <v>0.28299999999999997</v>
      </c>
      <c r="K61" s="47">
        <v>0.29199999999999998</v>
      </c>
      <c r="L61" s="47">
        <v>0.29899999999999999</v>
      </c>
      <c r="M61" s="47">
        <v>0.307</v>
      </c>
      <c r="N61" s="21"/>
      <c r="O61" s="81">
        <v>85000</v>
      </c>
      <c r="P61" s="75">
        <v>429355.16978963732</v>
      </c>
      <c r="Q61" s="75">
        <v>422331.04929085961</v>
      </c>
      <c r="R61" s="75">
        <v>415090.34551969089</v>
      </c>
      <c r="S61" s="75">
        <v>407745.08080261794</v>
      </c>
      <c r="T61" s="75">
        <v>398757.23090731347</v>
      </c>
      <c r="U61" s="75">
        <v>390021.41859840613</v>
      </c>
      <c r="V61" s="75">
        <v>381567.61981924355</v>
      </c>
      <c r="W61" s="75">
        <v>372058.51492385316</v>
      </c>
      <c r="X61" s="75">
        <v>363015.19268305082</v>
      </c>
      <c r="Y61" s="75">
        <v>354425.89738294319</v>
      </c>
      <c r="Z61" s="75">
        <v>343975.55650548293</v>
      </c>
      <c r="AA61" s="75">
        <v>335274.39331679099</v>
      </c>
      <c r="AB61" s="21"/>
      <c r="AC61" s="72">
        <v>85000</v>
      </c>
      <c r="AD61" s="12">
        <f t="shared" si="1"/>
        <v>5.0512372916427921</v>
      </c>
      <c r="AE61" s="12">
        <f t="shared" si="2"/>
        <v>4.968600579892466</v>
      </c>
      <c r="AF61" s="12">
        <f t="shared" si="3"/>
        <v>4.8834158296434218</v>
      </c>
      <c r="AG61" s="12">
        <f t="shared" si="4"/>
        <v>4.7970009506190348</v>
      </c>
      <c r="AH61" s="12">
        <f t="shared" si="5"/>
        <v>4.6912615400860407</v>
      </c>
      <c r="AI61" s="12">
        <f t="shared" si="6"/>
        <v>4.5884872776283077</v>
      </c>
      <c r="AJ61" s="12">
        <f t="shared" si="7"/>
        <v>4.4890308214028654</v>
      </c>
      <c r="AK61" s="12">
        <f t="shared" si="8"/>
        <v>4.3771589991041546</v>
      </c>
      <c r="AL61" s="12">
        <f t="shared" si="9"/>
        <v>4.2707669727417743</v>
      </c>
      <c r="AM61" s="12">
        <f t="shared" si="10"/>
        <v>4.1697164397993314</v>
      </c>
      <c r="AN61" s="12">
        <f t="shared" si="11"/>
        <v>4.0467712530056819</v>
      </c>
      <c r="AO61" s="12">
        <f t="shared" si="12"/>
        <v>3.9444046272563646</v>
      </c>
      <c r="AP61" s="21"/>
    </row>
    <row r="62" spans="1:55" x14ac:dyDescent="0.3">
      <c r="A62" s="81">
        <v>86000</v>
      </c>
      <c r="B62" s="47">
        <v>0.20200000000000001</v>
      </c>
      <c r="C62" s="47">
        <v>0.214</v>
      </c>
      <c r="D62" s="47">
        <v>0.22500000000000001</v>
      </c>
      <c r="E62" s="47">
        <v>0.23499999999999999</v>
      </c>
      <c r="F62" s="47">
        <v>0.246</v>
      </c>
      <c r="G62" s="47">
        <v>0.25600000000000001</v>
      </c>
      <c r="H62" s="47">
        <v>0.26500000000000001</v>
      </c>
      <c r="I62" s="47">
        <v>0.27400000000000002</v>
      </c>
      <c r="J62" s="47">
        <v>0.28399999999999997</v>
      </c>
      <c r="K62" s="47">
        <v>0.29199999999999998</v>
      </c>
      <c r="L62" s="47">
        <v>0.3</v>
      </c>
      <c r="M62" s="47">
        <v>0.307</v>
      </c>
      <c r="N62" s="21"/>
      <c r="O62" s="81">
        <v>86000</v>
      </c>
      <c r="P62" s="75">
        <v>434406.40708128019</v>
      </c>
      <c r="Q62" s="75">
        <v>429305.75151333777</v>
      </c>
      <c r="R62" s="75">
        <v>421848.64421250101</v>
      </c>
      <c r="S62" s="75">
        <v>412542.081753237</v>
      </c>
      <c r="T62" s="75">
        <v>405095.22098800115</v>
      </c>
      <c r="U62" s="75">
        <v>396157.39570299932</v>
      </c>
      <c r="V62" s="75">
        <v>386056.65064064646</v>
      </c>
      <c r="W62" s="75">
        <v>376435.67392295739</v>
      </c>
      <c r="X62" s="75">
        <v>368583.78990192612</v>
      </c>
      <c r="Y62" s="75">
        <v>358595.61382274248</v>
      </c>
      <c r="Z62" s="75">
        <v>349186.28203192836</v>
      </c>
      <c r="AA62" s="75">
        <v>339218.79794404731</v>
      </c>
      <c r="AB62" s="21"/>
      <c r="AC62" s="72">
        <v>86000</v>
      </c>
      <c r="AD62" s="12">
        <f t="shared" si="1"/>
        <v>5.051237291642793</v>
      </c>
      <c r="AE62" s="12">
        <f t="shared" si="2"/>
        <v>4.9919273431783466</v>
      </c>
      <c r="AF62" s="12">
        <f t="shared" si="3"/>
        <v>4.9052167931686164</v>
      </c>
      <c r="AG62" s="12">
        <f t="shared" si="4"/>
        <v>4.7970009506190348</v>
      </c>
      <c r="AH62" s="12">
        <f t="shared" si="5"/>
        <v>4.7104095463721061</v>
      </c>
      <c r="AI62" s="12">
        <f t="shared" si="6"/>
        <v>4.6064813453837132</v>
      </c>
      <c r="AJ62" s="12">
        <f t="shared" si="7"/>
        <v>4.4890308214028662</v>
      </c>
      <c r="AK62" s="12">
        <f t="shared" si="8"/>
        <v>4.3771589991041555</v>
      </c>
      <c r="AL62" s="12">
        <f t="shared" si="9"/>
        <v>4.2858580221154199</v>
      </c>
      <c r="AM62" s="12">
        <f t="shared" si="10"/>
        <v>4.1697164397993314</v>
      </c>
      <c r="AN62" s="12">
        <f t="shared" si="11"/>
        <v>4.0603056050224229</v>
      </c>
      <c r="AO62" s="12">
        <f t="shared" si="12"/>
        <v>3.9444046272563642</v>
      </c>
      <c r="AP62" s="21"/>
    </row>
    <row r="63" spans="1:55" x14ac:dyDescent="0.3">
      <c r="A63" s="81">
        <v>87000</v>
      </c>
      <c r="B63" s="47">
        <v>0.20300000000000001</v>
      </c>
      <c r="C63" s="47">
        <v>0.214</v>
      </c>
      <c r="D63" s="47">
        <v>0.22500000000000001</v>
      </c>
      <c r="E63" s="47">
        <v>0.23599999999999999</v>
      </c>
      <c r="F63" s="47">
        <v>0.246</v>
      </c>
      <c r="G63" s="47">
        <v>0.25600000000000001</v>
      </c>
      <c r="H63" s="47">
        <v>0.26600000000000001</v>
      </c>
      <c r="I63" s="47">
        <v>0.27500000000000002</v>
      </c>
      <c r="J63" s="47">
        <v>0.28399999999999997</v>
      </c>
      <c r="K63" s="47">
        <v>0.29199999999999998</v>
      </c>
      <c r="L63" s="47">
        <v>0.3</v>
      </c>
      <c r="M63" s="47">
        <v>0.308</v>
      </c>
      <c r="N63" s="21"/>
      <c r="O63" s="81">
        <v>87000</v>
      </c>
      <c r="P63" s="75">
        <v>441633.17726585822</v>
      </c>
      <c r="Q63" s="75">
        <v>434297.67885651614</v>
      </c>
      <c r="R63" s="75">
        <v>426753.86100566958</v>
      </c>
      <c r="S63" s="75">
        <v>419114.99369408516</v>
      </c>
      <c r="T63" s="75">
        <v>409805.63053437322</v>
      </c>
      <c r="U63" s="75">
        <v>400763.877048383</v>
      </c>
      <c r="V63" s="75">
        <v>392019.43875058537</v>
      </c>
      <c r="W63" s="75">
        <v>382202.66077944136</v>
      </c>
      <c r="X63" s="75">
        <v>372869.64792404155</v>
      </c>
      <c r="Y63" s="75">
        <v>362765.33026254183</v>
      </c>
      <c r="Z63" s="75">
        <v>353246.58763695083</v>
      </c>
      <c r="AA63" s="75">
        <v>344280.99801941868</v>
      </c>
      <c r="AB63" s="21"/>
      <c r="AC63" s="72">
        <v>87000</v>
      </c>
      <c r="AD63" s="12">
        <f t="shared" si="1"/>
        <v>5.0762434168489454</v>
      </c>
      <c r="AE63" s="12">
        <f t="shared" si="2"/>
        <v>4.9919273431783466</v>
      </c>
      <c r="AF63" s="12">
        <f t="shared" si="3"/>
        <v>4.9052167931686155</v>
      </c>
      <c r="AG63" s="12">
        <f t="shared" si="4"/>
        <v>4.8174137206216683</v>
      </c>
      <c r="AH63" s="12">
        <f t="shared" si="5"/>
        <v>4.7104095463721061</v>
      </c>
      <c r="AI63" s="12">
        <f t="shared" si="6"/>
        <v>4.6064813453837123</v>
      </c>
      <c r="AJ63" s="12">
        <f t="shared" si="7"/>
        <v>4.5059705603515559</v>
      </c>
      <c r="AK63" s="12">
        <f t="shared" si="8"/>
        <v>4.3931340319476018</v>
      </c>
      <c r="AL63" s="12">
        <f t="shared" si="9"/>
        <v>4.2858580221154199</v>
      </c>
      <c r="AM63" s="12">
        <f t="shared" si="10"/>
        <v>4.1697164397993314</v>
      </c>
      <c r="AN63" s="12">
        <f t="shared" si="11"/>
        <v>4.0603056050224238</v>
      </c>
      <c r="AO63" s="12">
        <f t="shared" si="12"/>
        <v>3.9572528507979157</v>
      </c>
      <c r="AP63" s="21"/>
    </row>
    <row r="64" spans="1:55" x14ac:dyDescent="0.3">
      <c r="A64" s="81">
        <v>88000</v>
      </c>
      <c r="B64" s="47">
        <v>0.20399999999999999</v>
      </c>
      <c r="C64" s="47">
        <v>0.215</v>
      </c>
      <c r="D64" s="47">
        <v>0.22500000000000001</v>
      </c>
      <c r="E64" s="47">
        <v>0.23599999999999999</v>
      </c>
      <c r="F64" s="47">
        <v>0.246</v>
      </c>
      <c r="G64" s="47">
        <v>0.25600000000000001</v>
      </c>
      <c r="H64" s="47">
        <v>0.26600000000000001</v>
      </c>
      <c r="I64" s="47">
        <v>0.27500000000000002</v>
      </c>
      <c r="J64" s="47">
        <v>0.28399999999999997</v>
      </c>
      <c r="K64" s="47">
        <v>0.29299999999999998</v>
      </c>
      <c r="L64" s="47">
        <v>0.30099999999999999</v>
      </c>
      <c r="M64" s="47">
        <v>0.308</v>
      </c>
      <c r="N64" s="21"/>
      <c r="O64" s="81">
        <v>88000</v>
      </c>
      <c r="P64" s="75">
        <v>448909.95970084856</v>
      </c>
      <c r="Q64" s="75">
        <v>441342.36136885191</v>
      </c>
      <c r="R64" s="75">
        <v>431659.0777988382</v>
      </c>
      <c r="S64" s="75">
        <v>423932.40741470689</v>
      </c>
      <c r="T64" s="75">
        <v>414516.04008074536</v>
      </c>
      <c r="U64" s="75">
        <v>405370.35839376668</v>
      </c>
      <c r="V64" s="75">
        <v>396525.40931093693</v>
      </c>
      <c r="W64" s="75">
        <v>386595.79481138894</v>
      </c>
      <c r="X64" s="75">
        <v>377155.50594615698</v>
      </c>
      <c r="Y64" s="75">
        <v>368191.67357460945</v>
      </c>
      <c r="Z64" s="75">
        <v>358497.91621944652</v>
      </c>
      <c r="AA64" s="75">
        <v>348238.25087021658</v>
      </c>
      <c r="AB64" s="21"/>
      <c r="AC64" s="72">
        <v>88000</v>
      </c>
      <c r="AD64" s="12">
        <f t="shared" si="1"/>
        <v>5.101249542055097</v>
      </c>
      <c r="AE64" s="12">
        <f t="shared" si="2"/>
        <v>5.0152541064642264</v>
      </c>
      <c r="AF64" s="12">
        <f t="shared" si="3"/>
        <v>4.9052167931686164</v>
      </c>
      <c r="AG64" s="12">
        <f t="shared" si="4"/>
        <v>4.8174137206216692</v>
      </c>
      <c r="AH64" s="12">
        <f t="shared" si="5"/>
        <v>4.7104095463721061</v>
      </c>
      <c r="AI64" s="12">
        <f t="shared" si="6"/>
        <v>4.6064813453837123</v>
      </c>
      <c r="AJ64" s="12">
        <f t="shared" si="7"/>
        <v>4.5059705603515559</v>
      </c>
      <c r="AK64" s="12">
        <f t="shared" si="8"/>
        <v>4.3931340319476018</v>
      </c>
      <c r="AL64" s="12">
        <f t="shared" si="9"/>
        <v>4.2858580221154199</v>
      </c>
      <c r="AM64" s="12">
        <f t="shared" si="10"/>
        <v>4.1839962906205619</v>
      </c>
      <c r="AN64" s="12">
        <f t="shared" si="11"/>
        <v>4.0738399570391648</v>
      </c>
      <c r="AO64" s="12">
        <f t="shared" si="12"/>
        <v>3.9572528507979157</v>
      </c>
      <c r="AP64" s="21"/>
    </row>
    <row r="65" spans="1:42" x14ac:dyDescent="0.3">
      <c r="A65" s="81">
        <v>89000</v>
      </c>
      <c r="B65" s="47">
        <v>0.20499999999999999</v>
      </c>
      <c r="C65" s="47">
        <v>0.215</v>
      </c>
      <c r="D65" s="47">
        <v>0.22600000000000001</v>
      </c>
      <c r="E65" s="47">
        <v>0.23699999999999999</v>
      </c>
      <c r="F65" s="47">
        <v>0.247</v>
      </c>
      <c r="G65" s="47">
        <v>0.25700000000000001</v>
      </c>
      <c r="H65" s="47">
        <v>0.26600000000000001</v>
      </c>
      <c r="I65" s="47">
        <v>0.27600000000000002</v>
      </c>
      <c r="J65" s="47">
        <v>0.28399999999999997</v>
      </c>
      <c r="K65" s="47">
        <v>0.29299999999999998</v>
      </c>
      <c r="L65" s="47">
        <v>0.30099999999999999</v>
      </c>
      <c r="M65" s="47">
        <v>0.308</v>
      </c>
      <c r="N65" s="21"/>
      <c r="O65" s="81">
        <v>89000</v>
      </c>
      <c r="P65" s="75">
        <v>456236.75438625127</v>
      </c>
      <c r="Q65" s="75">
        <v>446357.61547531612</v>
      </c>
      <c r="R65" s="75">
        <v>438504.5803457491</v>
      </c>
      <c r="S65" s="75">
        <v>430566.55766556296</v>
      </c>
      <c r="T65" s="75">
        <v>420930.6221865773</v>
      </c>
      <c r="U65" s="75">
        <v>411578.31176938146</v>
      </c>
      <c r="V65" s="75">
        <v>401031.37987128843</v>
      </c>
      <c r="W65" s="75">
        <v>392410.70676640322</v>
      </c>
      <c r="X65" s="75">
        <v>381441.3639682724</v>
      </c>
      <c r="Y65" s="75">
        <v>372375.66986523004</v>
      </c>
      <c r="Z65" s="75">
        <v>362571.75617648562</v>
      </c>
      <c r="AA65" s="75">
        <v>352195.50372101454</v>
      </c>
      <c r="AB65" s="21"/>
      <c r="AC65" s="72">
        <v>89000</v>
      </c>
      <c r="AD65" s="12">
        <f t="shared" si="1"/>
        <v>5.1262556672612503</v>
      </c>
      <c r="AE65" s="12">
        <f t="shared" si="2"/>
        <v>5.0152541064642264</v>
      </c>
      <c r="AF65" s="12">
        <f t="shared" si="3"/>
        <v>4.92701775669381</v>
      </c>
      <c r="AG65" s="12">
        <f t="shared" si="4"/>
        <v>4.8378264906243027</v>
      </c>
      <c r="AH65" s="12">
        <f t="shared" si="5"/>
        <v>4.7295575526581715</v>
      </c>
      <c r="AI65" s="12">
        <f t="shared" si="6"/>
        <v>4.6244754131391179</v>
      </c>
      <c r="AJ65" s="12">
        <f t="shared" si="7"/>
        <v>4.505970560351555</v>
      </c>
      <c r="AK65" s="12">
        <f t="shared" si="8"/>
        <v>4.4091090647910471</v>
      </c>
      <c r="AL65" s="12">
        <f t="shared" si="9"/>
        <v>4.2858580221154199</v>
      </c>
      <c r="AM65" s="12">
        <f t="shared" si="10"/>
        <v>4.1839962906205619</v>
      </c>
      <c r="AN65" s="12">
        <f t="shared" si="11"/>
        <v>4.0738399570391639</v>
      </c>
      <c r="AO65" s="12">
        <f t="shared" si="12"/>
        <v>3.9572528507979161</v>
      </c>
      <c r="AP65" s="21"/>
    </row>
    <row r="66" spans="1:42" x14ac:dyDescent="0.3">
      <c r="A66" s="81">
        <v>90000</v>
      </c>
      <c r="B66" s="47">
        <v>0.20499999999999999</v>
      </c>
      <c r="C66" s="47">
        <v>0.216</v>
      </c>
      <c r="D66" s="47">
        <v>0.22600000000000001</v>
      </c>
      <c r="E66" s="47">
        <v>0.23699999999999999</v>
      </c>
      <c r="F66" s="47">
        <v>0.247</v>
      </c>
      <c r="G66" s="47">
        <v>0.25700000000000001</v>
      </c>
      <c r="H66" s="47">
        <v>0.26700000000000002</v>
      </c>
      <c r="I66" s="47">
        <v>0.27600000000000002</v>
      </c>
      <c r="J66" s="47">
        <v>0.28499999999999998</v>
      </c>
      <c r="K66" s="47">
        <v>0.29299999999999998</v>
      </c>
      <c r="L66" s="47">
        <v>0.30099999999999999</v>
      </c>
      <c r="M66" s="47">
        <v>0.309</v>
      </c>
      <c r="N66" s="21"/>
      <c r="O66" s="81">
        <v>90000</v>
      </c>
      <c r="P66" s="75">
        <v>461363.01005351247</v>
      </c>
      <c r="Q66" s="75">
        <v>453472.27827750955</v>
      </c>
      <c r="R66" s="75">
        <v>443431.59810244292</v>
      </c>
      <c r="S66" s="75">
        <v>435404.38415618724</v>
      </c>
      <c r="T66" s="75">
        <v>425660.17973923543</v>
      </c>
      <c r="U66" s="75">
        <v>416202.78718252061</v>
      </c>
      <c r="V66" s="75">
        <v>407061.92693702213</v>
      </c>
      <c r="W66" s="75">
        <v>396819.81583119428</v>
      </c>
      <c r="X66" s="75">
        <v>387085.4164340159</v>
      </c>
      <c r="Y66" s="75">
        <v>376559.66615585057</v>
      </c>
      <c r="Z66" s="75">
        <v>366645.59613352478</v>
      </c>
      <c r="AA66" s="75">
        <v>357309.09669055208</v>
      </c>
      <c r="AB66" s="21"/>
      <c r="AC66" s="72">
        <v>90000</v>
      </c>
      <c r="AD66" s="12">
        <f t="shared" si="1"/>
        <v>5.1262556672612494</v>
      </c>
      <c r="AE66" s="12">
        <f t="shared" si="2"/>
        <v>5.0385808697501062</v>
      </c>
      <c r="AF66" s="12">
        <f t="shared" si="3"/>
        <v>4.92701775669381</v>
      </c>
      <c r="AG66" s="12">
        <f t="shared" si="4"/>
        <v>4.8378264906243027</v>
      </c>
      <c r="AH66" s="12">
        <f t="shared" si="5"/>
        <v>4.7295575526581715</v>
      </c>
      <c r="AI66" s="12">
        <f t="shared" si="6"/>
        <v>4.6244754131391179</v>
      </c>
      <c r="AJ66" s="12">
        <f t="shared" si="7"/>
        <v>4.5229102993002455</v>
      </c>
      <c r="AK66" s="12">
        <f t="shared" si="8"/>
        <v>4.409109064791048</v>
      </c>
      <c r="AL66" s="12">
        <f t="shared" si="9"/>
        <v>4.3009490714890655</v>
      </c>
      <c r="AM66" s="12">
        <f t="shared" si="10"/>
        <v>4.1839962906205619</v>
      </c>
      <c r="AN66" s="12">
        <f t="shared" si="11"/>
        <v>4.0738399570391639</v>
      </c>
      <c r="AO66" s="12">
        <f t="shared" si="12"/>
        <v>3.9701010743394676</v>
      </c>
      <c r="AP66" s="21"/>
    </row>
    <row r="67" spans="1:42" x14ac:dyDescent="0.3">
      <c r="A67" s="81">
        <v>91000</v>
      </c>
      <c r="B67" s="47">
        <v>0.20499999999999999</v>
      </c>
      <c r="C67" s="47">
        <v>0.216</v>
      </c>
      <c r="D67" s="47">
        <v>0.22700000000000001</v>
      </c>
      <c r="E67" s="47">
        <v>0.23699999999999999</v>
      </c>
      <c r="F67" s="47">
        <v>0.248</v>
      </c>
      <c r="G67" s="47">
        <v>0.25800000000000001</v>
      </c>
      <c r="H67" s="47">
        <v>0.26700000000000002</v>
      </c>
      <c r="I67" s="47">
        <v>0.27600000000000002</v>
      </c>
      <c r="J67" s="47">
        <v>0.28499999999999998</v>
      </c>
      <c r="K67" s="47">
        <v>0.29299999999999998</v>
      </c>
      <c r="L67" s="47">
        <v>0.30199999999999999</v>
      </c>
      <c r="M67" s="47">
        <v>0.309</v>
      </c>
      <c r="N67" s="21"/>
      <c r="O67" s="81">
        <v>91000</v>
      </c>
      <c r="P67" s="75">
        <v>466489.26572077372</v>
      </c>
      <c r="Q67" s="75">
        <v>458510.85914725967</v>
      </c>
      <c r="R67" s="75">
        <v>450342.50353992934</v>
      </c>
      <c r="S67" s="75">
        <v>440242.21064681158</v>
      </c>
      <c r="T67" s="75">
        <v>432132.20586392557</v>
      </c>
      <c r="U67" s="75">
        <v>422464.72276140162</v>
      </c>
      <c r="V67" s="75">
        <v>411584.83723632235</v>
      </c>
      <c r="W67" s="75">
        <v>401228.92489598534</v>
      </c>
      <c r="X67" s="75">
        <v>391386.365505505</v>
      </c>
      <c r="Y67" s="75">
        <v>380743.66244647111</v>
      </c>
      <c r="Z67" s="75">
        <v>371951.06212408742</v>
      </c>
      <c r="AA67" s="75">
        <v>361279.19776489155</v>
      </c>
      <c r="AB67" s="21"/>
      <c r="AC67" s="72">
        <v>91000</v>
      </c>
      <c r="AD67" s="12">
        <f t="shared" ref="AD67:AD86" si="13">P67/$O67</f>
        <v>5.1262556672612494</v>
      </c>
      <c r="AE67" s="12">
        <f t="shared" ref="AE67:AE86" si="14">Q67/$O67</f>
        <v>5.0385808697501062</v>
      </c>
      <c r="AF67" s="12">
        <f t="shared" ref="AF67:AF86" si="15">R67/$O67</f>
        <v>4.9488187202190037</v>
      </c>
      <c r="AG67" s="12">
        <f t="shared" ref="AG67:AG86" si="16">S67/$O67</f>
        <v>4.8378264906243027</v>
      </c>
      <c r="AH67" s="12">
        <f t="shared" ref="AH67:AH86" si="17">T67/$O67</f>
        <v>4.7487055589442368</v>
      </c>
      <c r="AI67" s="12">
        <f t="shared" ref="AI67:AI86" si="18">U67/$O67</f>
        <v>4.6424694808945235</v>
      </c>
      <c r="AJ67" s="12">
        <f t="shared" ref="AJ67:AJ86" si="19">V67/$O67</f>
        <v>4.5229102993002455</v>
      </c>
      <c r="AK67" s="12">
        <f t="shared" ref="AK67:AK86" si="20">W67/$O67</f>
        <v>4.409109064791048</v>
      </c>
      <c r="AL67" s="12">
        <f t="shared" ref="AL67:AL86" si="21">X67/$O67</f>
        <v>4.3009490714890664</v>
      </c>
      <c r="AM67" s="12">
        <f t="shared" ref="AM67:AM86" si="22">Y67/$O67</f>
        <v>4.1839962906205619</v>
      </c>
      <c r="AN67" s="12">
        <f t="shared" ref="AN67:AN86" si="23">Z67/$O67</f>
        <v>4.0873743090559058</v>
      </c>
      <c r="AO67" s="12">
        <f t="shared" ref="AO67:AO86" si="24">AA67/$O67</f>
        <v>3.9701010743394676</v>
      </c>
      <c r="AP67" s="21"/>
    </row>
    <row r="68" spans="1:42" x14ac:dyDescent="0.3">
      <c r="A68" s="81">
        <v>92000</v>
      </c>
      <c r="B68" s="47">
        <v>0.20599999999999999</v>
      </c>
      <c r="C68" s="47">
        <v>0.217</v>
      </c>
      <c r="D68" s="47">
        <v>0.22700000000000001</v>
      </c>
      <c r="E68" s="47">
        <v>0.23799999999999999</v>
      </c>
      <c r="F68" s="47">
        <v>0.248</v>
      </c>
      <c r="G68" s="47">
        <v>0.25800000000000001</v>
      </c>
      <c r="H68" s="47">
        <v>0.26800000000000002</v>
      </c>
      <c r="I68" s="47">
        <v>0.27700000000000002</v>
      </c>
      <c r="J68" s="47">
        <v>0.28599999999999998</v>
      </c>
      <c r="K68" s="47">
        <v>0.29399999999999998</v>
      </c>
      <c r="L68" s="47">
        <v>0.30199999999999999</v>
      </c>
      <c r="M68" s="47">
        <v>0.31</v>
      </c>
      <c r="N68" s="21"/>
      <c r="O68" s="81">
        <v>92000</v>
      </c>
      <c r="P68" s="75">
        <v>473916.084907001</v>
      </c>
      <c r="Q68" s="75">
        <v>465695.50223931076</v>
      </c>
      <c r="R68" s="75">
        <v>455291.3222601483</v>
      </c>
      <c r="S68" s="75">
        <v>446958.01197767822</v>
      </c>
      <c r="T68" s="75">
        <v>436880.91142286977</v>
      </c>
      <c r="U68" s="75">
        <v>427107.19224229612</v>
      </c>
      <c r="V68" s="75">
        <v>417666.20351890207</v>
      </c>
      <c r="W68" s="75">
        <v>407107.7369823734</v>
      </c>
      <c r="X68" s="75">
        <v>397075.69111936953</v>
      </c>
      <c r="Y68" s="75">
        <v>386241.40501264494</v>
      </c>
      <c r="Z68" s="75">
        <v>376038.43643314339</v>
      </c>
      <c r="AA68" s="75">
        <v>366431.33540505375</v>
      </c>
      <c r="AB68" s="21"/>
      <c r="AC68" s="72">
        <v>92000</v>
      </c>
      <c r="AD68" s="12">
        <f t="shared" si="13"/>
        <v>5.1512617924674018</v>
      </c>
      <c r="AE68" s="12">
        <f t="shared" si="14"/>
        <v>5.0619076330359869</v>
      </c>
      <c r="AF68" s="12">
        <f t="shared" si="15"/>
        <v>4.9488187202190028</v>
      </c>
      <c r="AG68" s="12">
        <f t="shared" si="16"/>
        <v>4.8582392606269371</v>
      </c>
      <c r="AH68" s="12">
        <f t="shared" si="17"/>
        <v>4.7487055589442368</v>
      </c>
      <c r="AI68" s="12">
        <f t="shared" si="18"/>
        <v>4.6424694808945235</v>
      </c>
      <c r="AJ68" s="12">
        <f t="shared" si="19"/>
        <v>4.539850038248936</v>
      </c>
      <c r="AK68" s="12">
        <f t="shared" si="20"/>
        <v>4.4250840976344934</v>
      </c>
      <c r="AL68" s="12">
        <f t="shared" si="21"/>
        <v>4.3160401208627119</v>
      </c>
      <c r="AM68" s="12">
        <f t="shared" si="22"/>
        <v>4.1982761414417933</v>
      </c>
      <c r="AN68" s="12">
        <f t="shared" si="23"/>
        <v>4.0873743090559067</v>
      </c>
      <c r="AO68" s="12">
        <f t="shared" si="24"/>
        <v>3.982949297881019</v>
      </c>
      <c r="AP68" s="21"/>
    </row>
    <row r="69" spans="1:42" x14ac:dyDescent="0.3">
      <c r="A69" s="81">
        <v>93000</v>
      </c>
      <c r="B69" s="47">
        <v>0.20699999999999999</v>
      </c>
      <c r="C69" s="47">
        <v>0.217</v>
      </c>
      <c r="D69" s="47">
        <v>0.22800000000000001</v>
      </c>
      <c r="E69" s="47">
        <v>0.23799999999999999</v>
      </c>
      <c r="F69" s="47">
        <v>0.248</v>
      </c>
      <c r="G69" s="47">
        <v>0.25800000000000001</v>
      </c>
      <c r="H69" s="47">
        <v>0.26800000000000002</v>
      </c>
      <c r="I69" s="47">
        <v>0.27700000000000002</v>
      </c>
      <c r="J69" s="47">
        <v>0.28599999999999998</v>
      </c>
      <c r="K69" s="47">
        <v>0.29399999999999998</v>
      </c>
      <c r="L69" s="47">
        <v>0.30199999999999999</v>
      </c>
      <c r="M69" s="47">
        <v>0.31</v>
      </c>
      <c r="N69" s="21"/>
      <c r="O69" s="81">
        <v>93000</v>
      </c>
      <c r="P69" s="75">
        <v>481392.91634364059</v>
      </c>
      <c r="Q69" s="75">
        <v>470757.40987234673</v>
      </c>
      <c r="R69" s="75">
        <v>462267.63058821036</v>
      </c>
      <c r="S69" s="75">
        <v>451816.25123830518</v>
      </c>
      <c r="T69" s="75">
        <v>441629.61698181403</v>
      </c>
      <c r="U69" s="75">
        <v>431749.66172319063</v>
      </c>
      <c r="V69" s="75">
        <v>422206.05355715106</v>
      </c>
      <c r="W69" s="75">
        <v>411532.82108000788</v>
      </c>
      <c r="X69" s="75">
        <v>401391.73124023218</v>
      </c>
      <c r="Y69" s="75">
        <v>390439.68115408672</v>
      </c>
      <c r="Z69" s="75">
        <v>380125.81074219925</v>
      </c>
      <c r="AA69" s="75">
        <v>370414.28470293479</v>
      </c>
      <c r="AB69" s="21"/>
      <c r="AC69" s="72">
        <v>93000</v>
      </c>
      <c r="AD69" s="12">
        <f t="shared" si="13"/>
        <v>5.1762679176735551</v>
      </c>
      <c r="AE69" s="12">
        <f t="shared" si="14"/>
        <v>5.061907633035986</v>
      </c>
      <c r="AF69" s="12">
        <f t="shared" si="15"/>
        <v>4.9706196837441974</v>
      </c>
      <c r="AG69" s="12">
        <f t="shared" si="16"/>
        <v>4.8582392606269371</v>
      </c>
      <c r="AH69" s="12">
        <f t="shared" si="17"/>
        <v>4.7487055589442368</v>
      </c>
      <c r="AI69" s="12">
        <f t="shared" si="18"/>
        <v>4.6424694808945226</v>
      </c>
      <c r="AJ69" s="12">
        <f t="shared" si="19"/>
        <v>4.539850038248936</v>
      </c>
      <c r="AK69" s="12">
        <f t="shared" si="20"/>
        <v>4.4250840976344934</v>
      </c>
      <c r="AL69" s="12">
        <f t="shared" si="21"/>
        <v>4.3160401208627119</v>
      </c>
      <c r="AM69" s="12">
        <f t="shared" si="22"/>
        <v>4.1982761414417924</v>
      </c>
      <c r="AN69" s="12">
        <f t="shared" si="23"/>
        <v>4.0873743090559058</v>
      </c>
      <c r="AO69" s="12">
        <f t="shared" si="24"/>
        <v>3.982949297881019</v>
      </c>
      <c r="AP69" s="21"/>
    </row>
    <row r="70" spans="1:42" x14ac:dyDescent="0.3">
      <c r="A70" s="81">
        <v>94000</v>
      </c>
      <c r="B70" s="47">
        <v>0.20799999999999999</v>
      </c>
      <c r="C70" s="47">
        <v>0.218</v>
      </c>
      <c r="D70" s="47">
        <v>0.22800000000000001</v>
      </c>
      <c r="E70" s="47">
        <v>0.23899999999999999</v>
      </c>
      <c r="F70" s="47">
        <v>0.249</v>
      </c>
      <c r="G70" s="47">
        <v>0.25900000000000001</v>
      </c>
      <c r="H70" s="47">
        <v>0.26900000000000002</v>
      </c>
      <c r="I70" s="47">
        <v>0.27800000000000002</v>
      </c>
      <c r="J70" s="47">
        <v>0.28599999999999998</v>
      </c>
      <c r="K70" s="47">
        <v>0.29499999999999998</v>
      </c>
      <c r="L70" s="47">
        <v>0.30199999999999999</v>
      </c>
      <c r="M70" s="47">
        <v>0.31</v>
      </c>
      <c r="N70" s="21"/>
      <c r="O70" s="81">
        <v>94000</v>
      </c>
      <c r="P70" s="75">
        <v>488919.76003069244</v>
      </c>
      <c r="Q70" s="75">
        <v>478012.03325425548</v>
      </c>
      <c r="R70" s="75">
        <v>467238.25027195457</v>
      </c>
      <c r="S70" s="75">
        <v>458593.29087917972</v>
      </c>
      <c r="T70" s="75">
        <v>448178.23513164843</v>
      </c>
      <c r="U70" s="75">
        <v>438083.57357309322</v>
      </c>
      <c r="V70" s="75">
        <v>428338.2390565768</v>
      </c>
      <c r="W70" s="75">
        <v>417459.55826492625</v>
      </c>
      <c r="X70" s="75">
        <v>405707.7713610949</v>
      </c>
      <c r="Y70" s="75">
        <v>395980.26327272423</v>
      </c>
      <c r="Z70" s="75">
        <v>384213.1850512551</v>
      </c>
      <c r="AA70" s="75">
        <v>374397.23400081584</v>
      </c>
      <c r="AB70" s="21"/>
      <c r="AC70" s="72">
        <v>94000</v>
      </c>
      <c r="AD70" s="12">
        <f t="shared" si="13"/>
        <v>5.2012740428797066</v>
      </c>
      <c r="AE70" s="12">
        <f t="shared" si="14"/>
        <v>5.0852343963218667</v>
      </c>
      <c r="AF70" s="12">
        <f t="shared" si="15"/>
        <v>4.9706196837441974</v>
      </c>
      <c r="AG70" s="12">
        <f t="shared" si="16"/>
        <v>4.8786520306295715</v>
      </c>
      <c r="AH70" s="12">
        <f t="shared" si="17"/>
        <v>4.7678535652303022</v>
      </c>
      <c r="AI70" s="12">
        <f t="shared" si="18"/>
        <v>4.6604635486499282</v>
      </c>
      <c r="AJ70" s="12">
        <f t="shared" si="19"/>
        <v>4.5567897771976256</v>
      </c>
      <c r="AK70" s="12">
        <f t="shared" si="20"/>
        <v>4.4410591304779388</v>
      </c>
      <c r="AL70" s="12">
        <f t="shared" si="21"/>
        <v>4.3160401208627119</v>
      </c>
      <c r="AM70" s="12">
        <f t="shared" si="22"/>
        <v>4.2125559922630238</v>
      </c>
      <c r="AN70" s="12">
        <f t="shared" si="23"/>
        <v>4.0873743090559049</v>
      </c>
      <c r="AO70" s="12">
        <f t="shared" si="24"/>
        <v>3.9829492978810195</v>
      </c>
      <c r="AP70" s="21"/>
    </row>
    <row r="71" spans="1:42" x14ac:dyDescent="0.3">
      <c r="A71" s="81">
        <v>95000</v>
      </c>
      <c r="B71" s="47">
        <v>0.20799999999999999</v>
      </c>
      <c r="C71" s="47">
        <v>0.219</v>
      </c>
      <c r="D71" s="47">
        <v>0.22900000000000001</v>
      </c>
      <c r="E71" s="47">
        <v>0.23899999999999999</v>
      </c>
      <c r="F71" s="47">
        <v>0.25</v>
      </c>
      <c r="G71" s="47">
        <v>0.25900000000000001</v>
      </c>
      <c r="H71" s="47">
        <v>0.26900000000000002</v>
      </c>
      <c r="I71" s="47">
        <v>0.27800000000000002</v>
      </c>
      <c r="J71" s="47">
        <v>0.28699999999999998</v>
      </c>
      <c r="K71" s="47">
        <v>0.29499999999999998</v>
      </c>
      <c r="L71" s="47">
        <v>0.30299999999999999</v>
      </c>
      <c r="M71" s="47">
        <v>0.31</v>
      </c>
      <c r="N71" s="21"/>
      <c r="O71" s="81">
        <v>95000</v>
      </c>
      <c r="P71" s="75">
        <v>494121.0340735722</v>
      </c>
      <c r="Q71" s="75">
        <v>485313.31016273593</v>
      </c>
      <c r="R71" s="75">
        <v>474279.96149059222</v>
      </c>
      <c r="S71" s="75">
        <v>463471.94290980924</v>
      </c>
      <c r="T71" s="75">
        <v>454765.14929405501</v>
      </c>
      <c r="U71" s="75">
        <v>442744.03712174314</v>
      </c>
      <c r="V71" s="75">
        <v>432895.0288337745</v>
      </c>
      <c r="W71" s="75">
        <v>421900.6173954042</v>
      </c>
      <c r="X71" s="75">
        <v>411457.461172454</v>
      </c>
      <c r="Y71" s="75">
        <v>400192.81926498719</v>
      </c>
      <c r="Z71" s="75">
        <v>389586.32280190149</v>
      </c>
      <c r="AA71" s="75">
        <v>378380.18329869682</v>
      </c>
      <c r="AB71" s="21"/>
      <c r="AC71" s="72">
        <v>95000</v>
      </c>
      <c r="AD71" s="12">
        <f t="shared" si="13"/>
        <v>5.2012740428797075</v>
      </c>
      <c r="AE71" s="12">
        <f t="shared" si="14"/>
        <v>5.1085611596077465</v>
      </c>
      <c r="AF71" s="12">
        <f t="shared" si="15"/>
        <v>4.9924206472693919</v>
      </c>
      <c r="AG71" s="12">
        <f t="shared" si="16"/>
        <v>4.8786520306295706</v>
      </c>
      <c r="AH71" s="12">
        <f t="shared" si="17"/>
        <v>4.7870015715163685</v>
      </c>
      <c r="AI71" s="12">
        <f t="shared" si="18"/>
        <v>4.6604635486499282</v>
      </c>
      <c r="AJ71" s="12">
        <f t="shared" si="19"/>
        <v>4.5567897771976265</v>
      </c>
      <c r="AK71" s="12">
        <f t="shared" si="20"/>
        <v>4.4410591304779388</v>
      </c>
      <c r="AL71" s="12">
        <f t="shared" si="21"/>
        <v>4.3311311702363575</v>
      </c>
      <c r="AM71" s="12">
        <f t="shared" si="22"/>
        <v>4.2125559922630229</v>
      </c>
      <c r="AN71" s="12">
        <f t="shared" si="23"/>
        <v>4.1009086610726477</v>
      </c>
      <c r="AO71" s="12">
        <f t="shared" si="24"/>
        <v>3.982949297881019</v>
      </c>
      <c r="AP71" s="21"/>
    </row>
    <row r="72" spans="1:42" x14ac:dyDescent="0.3">
      <c r="A72" s="81">
        <v>96000</v>
      </c>
      <c r="B72" s="47">
        <v>0.20899999999999999</v>
      </c>
      <c r="C72" s="47">
        <v>0.219</v>
      </c>
      <c r="D72" s="47">
        <v>0.23</v>
      </c>
      <c r="E72" s="47">
        <v>0.24</v>
      </c>
      <c r="F72" s="47">
        <v>0.25</v>
      </c>
      <c r="G72" s="47">
        <v>0.26</v>
      </c>
      <c r="H72" s="47">
        <v>0.26900000000000002</v>
      </c>
      <c r="I72" s="47">
        <v>0.27900000000000003</v>
      </c>
      <c r="J72" s="47">
        <v>0.28699999999999998</v>
      </c>
      <c r="K72" s="47">
        <v>0.29499999999999998</v>
      </c>
      <c r="L72" s="47">
        <v>0.30299999999999999</v>
      </c>
      <c r="M72" s="47">
        <v>0.31</v>
      </c>
      <c r="N72" s="21"/>
      <c r="O72" s="81">
        <v>96000</v>
      </c>
      <c r="P72" s="75">
        <v>501722.89613624249</v>
      </c>
      <c r="Q72" s="75">
        <v>490421.87132234371</v>
      </c>
      <c r="R72" s="75">
        <v>481365.2746362802</v>
      </c>
      <c r="S72" s="75">
        <v>470310.22086069174</v>
      </c>
      <c r="T72" s="75">
        <v>459552.15086557134</v>
      </c>
      <c r="U72" s="75">
        <v>449131.93117491202</v>
      </c>
      <c r="V72" s="75">
        <v>437451.81861097208</v>
      </c>
      <c r="W72" s="75">
        <v>427875.279678853</v>
      </c>
      <c r="X72" s="75">
        <v>415788.59234269033</v>
      </c>
      <c r="Y72" s="75">
        <v>404405.37525725021</v>
      </c>
      <c r="Z72" s="75">
        <v>393687.23146297416</v>
      </c>
      <c r="AA72" s="75">
        <v>382363.13259657781</v>
      </c>
      <c r="AB72" s="21"/>
      <c r="AC72" s="72">
        <v>96000</v>
      </c>
      <c r="AD72" s="12">
        <f t="shared" si="13"/>
        <v>5.226280168085859</v>
      </c>
      <c r="AE72" s="12">
        <f t="shared" si="14"/>
        <v>5.1085611596077474</v>
      </c>
      <c r="AF72" s="12">
        <f t="shared" si="15"/>
        <v>5.0142216107945856</v>
      </c>
      <c r="AG72" s="12">
        <f t="shared" si="16"/>
        <v>4.899064800632206</v>
      </c>
      <c r="AH72" s="12">
        <f t="shared" si="17"/>
        <v>4.7870015715163685</v>
      </c>
      <c r="AI72" s="12">
        <f t="shared" si="18"/>
        <v>4.6784576164053338</v>
      </c>
      <c r="AJ72" s="12">
        <f t="shared" si="19"/>
        <v>4.5567897771976256</v>
      </c>
      <c r="AK72" s="12">
        <f t="shared" si="20"/>
        <v>4.457034163321385</v>
      </c>
      <c r="AL72" s="12">
        <f t="shared" si="21"/>
        <v>4.3311311702363575</v>
      </c>
      <c r="AM72" s="12">
        <f t="shared" si="22"/>
        <v>4.2125559922630229</v>
      </c>
      <c r="AN72" s="12">
        <f t="shared" si="23"/>
        <v>4.1009086610726477</v>
      </c>
      <c r="AO72" s="12">
        <f t="shared" si="24"/>
        <v>3.982949297881019</v>
      </c>
      <c r="AP72" s="21"/>
    </row>
    <row r="73" spans="1:42" x14ac:dyDescent="0.3">
      <c r="A73" s="81">
        <v>97000</v>
      </c>
      <c r="B73" s="47">
        <v>0.21</v>
      </c>
      <c r="C73" s="47">
        <v>0.22</v>
      </c>
      <c r="D73" s="47">
        <v>0.23</v>
      </c>
      <c r="E73" s="47">
        <v>0.24</v>
      </c>
      <c r="F73" s="47">
        <v>0.25</v>
      </c>
      <c r="G73" s="47">
        <v>0.26</v>
      </c>
      <c r="H73" s="47">
        <v>0.27</v>
      </c>
      <c r="I73" s="47">
        <v>0.27900000000000003</v>
      </c>
      <c r="J73" s="47">
        <v>0.28799999999999998</v>
      </c>
      <c r="K73" s="47">
        <v>0.29599999999999999</v>
      </c>
      <c r="L73" s="47">
        <v>0.30399999999999999</v>
      </c>
      <c r="M73" s="47">
        <v>0.311</v>
      </c>
      <c r="N73" s="21"/>
      <c r="O73" s="81">
        <v>97000</v>
      </c>
      <c r="P73" s="75">
        <v>509374.77044932515</v>
      </c>
      <c r="Q73" s="75">
        <v>497793.12852068181</v>
      </c>
      <c r="R73" s="75">
        <v>486379.4962470748</v>
      </c>
      <c r="S73" s="75">
        <v>475209.28566132393</v>
      </c>
      <c r="T73" s="75">
        <v>464339.15243708767</v>
      </c>
      <c r="U73" s="75">
        <v>453810.38879131729</v>
      </c>
      <c r="V73" s="75">
        <v>443651.76306619262</v>
      </c>
      <c r="W73" s="75">
        <v>432332.31384217436</v>
      </c>
      <c r="X73" s="75">
        <v>421583.55530217034</v>
      </c>
      <c r="Y73" s="75">
        <v>410003.07677917258</v>
      </c>
      <c r="Z73" s="75">
        <v>399100.97226967075</v>
      </c>
      <c r="AA73" s="75">
        <v>387592.35957798932</v>
      </c>
      <c r="AB73" s="21"/>
      <c r="AC73" s="72">
        <v>97000</v>
      </c>
      <c r="AD73" s="12">
        <f t="shared" si="13"/>
        <v>5.2512862932920115</v>
      </c>
      <c r="AE73" s="12">
        <f t="shared" si="14"/>
        <v>5.1318879228936272</v>
      </c>
      <c r="AF73" s="12">
        <f t="shared" si="15"/>
        <v>5.0142216107945856</v>
      </c>
      <c r="AG73" s="12">
        <f t="shared" si="16"/>
        <v>4.8990648006322051</v>
      </c>
      <c r="AH73" s="12">
        <f t="shared" si="17"/>
        <v>4.7870015715163676</v>
      </c>
      <c r="AI73" s="12">
        <f t="shared" si="18"/>
        <v>4.6784576164053329</v>
      </c>
      <c r="AJ73" s="12">
        <f t="shared" si="19"/>
        <v>4.5737295161463161</v>
      </c>
      <c r="AK73" s="12">
        <f t="shared" si="20"/>
        <v>4.457034163321385</v>
      </c>
      <c r="AL73" s="12">
        <f t="shared" si="21"/>
        <v>4.3462222196100031</v>
      </c>
      <c r="AM73" s="12">
        <f t="shared" si="22"/>
        <v>4.2268358430842534</v>
      </c>
      <c r="AN73" s="12">
        <f t="shared" si="23"/>
        <v>4.1144430130893888</v>
      </c>
      <c r="AO73" s="12">
        <f t="shared" si="24"/>
        <v>3.9957975214225705</v>
      </c>
      <c r="AP73" s="21"/>
    </row>
    <row r="74" spans="1:42" x14ac:dyDescent="0.3">
      <c r="A74" s="81">
        <v>98000</v>
      </c>
      <c r="B74" s="47">
        <v>0.21</v>
      </c>
      <c r="C74" s="47">
        <v>0.221</v>
      </c>
      <c r="D74" s="47">
        <v>0.23100000000000001</v>
      </c>
      <c r="E74" s="47">
        <v>0.24099999999999999</v>
      </c>
      <c r="F74" s="47">
        <v>0.251</v>
      </c>
      <c r="G74" s="47">
        <v>0.26100000000000001</v>
      </c>
      <c r="H74" s="47">
        <v>0.27</v>
      </c>
      <c r="I74" s="47">
        <v>0.27900000000000003</v>
      </c>
      <c r="J74" s="47">
        <v>0.28799999999999998</v>
      </c>
      <c r="K74" s="47">
        <v>0.29599999999999999</v>
      </c>
      <c r="L74" s="47">
        <v>0.30399999999999999</v>
      </c>
      <c r="M74" s="47">
        <v>0.311</v>
      </c>
      <c r="N74" s="21"/>
      <c r="O74" s="81">
        <v>98000</v>
      </c>
      <c r="P74" s="75">
        <v>514626.05674261716</v>
      </c>
      <c r="Q74" s="75">
        <v>505211.03924559167</v>
      </c>
      <c r="R74" s="75">
        <v>493530.21228333836</v>
      </c>
      <c r="S74" s="75">
        <v>482108.80192221433</v>
      </c>
      <c r="T74" s="75">
        <v>471002.65862463851</v>
      </c>
      <c r="U74" s="75">
        <v>460252.26504775236</v>
      </c>
      <c r="V74" s="75">
        <v>448225.49258233898</v>
      </c>
      <c r="W74" s="75">
        <v>436789.34800549573</v>
      </c>
      <c r="X74" s="75">
        <v>425929.77752178034</v>
      </c>
      <c r="Y74" s="75">
        <v>414229.9126222569</v>
      </c>
      <c r="Z74" s="75">
        <v>403215.41528276005</v>
      </c>
      <c r="AA74" s="75">
        <v>391588.15709941194</v>
      </c>
      <c r="AB74" s="21"/>
      <c r="AC74" s="72">
        <v>98000</v>
      </c>
      <c r="AD74" s="12">
        <f t="shared" si="13"/>
        <v>5.2512862932920115</v>
      </c>
      <c r="AE74" s="12">
        <f t="shared" si="14"/>
        <v>5.155214686179507</v>
      </c>
      <c r="AF74" s="12">
        <f t="shared" si="15"/>
        <v>5.0360225743197793</v>
      </c>
      <c r="AG74" s="12">
        <f t="shared" si="16"/>
        <v>4.9194775706348404</v>
      </c>
      <c r="AH74" s="12">
        <f t="shared" si="17"/>
        <v>4.8061495778024339</v>
      </c>
      <c r="AI74" s="12">
        <f t="shared" si="18"/>
        <v>4.6964516841607384</v>
      </c>
      <c r="AJ74" s="12">
        <f t="shared" si="19"/>
        <v>4.5737295161463161</v>
      </c>
      <c r="AK74" s="12">
        <f t="shared" si="20"/>
        <v>4.457034163321385</v>
      </c>
      <c r="AL74" s="12">
        <f t="shared" si="21"/>
        <v>4.3462222196100031</v>
      </c>
      <c r="AM74" s="12">
        <f t="shared" si="22"/>
        <v>4.2268358430842543</v>
      </c>
      <c r="AN74" s="12">
        <f t="shared" si="23"/>
        <v>4.1144430130893879</v>
      </c>
      <c r="AO74" s="12">
        <f t="shared" si="24"/>
        <v>3.9957975214225709</v>
      </c>
      <c r="AP74" s="21"/>
    </row>
    <row r="75" spans="1:42" x14ac:dyDescent="0.3">
      <c r="A75" s="81">
        <v>99000</v>
      </c>
      <c r="B75" s="47">
        <v>0.21099999999999999</v>
      </c>
      <c r="C75" s="47">
        <v>0.221</v>
      </c>
      <c r="D75" s="47">
        <v>0.23200000000000001</v>
      </c>
      <c r="E75" s="47">
        <v>0.24199999999999999</v>
      </c>
      <c r="F75" s="47">
        <v>0.251</v>
      </c>
      <c r="G75" s="47">
        <v>0.26100000000000001</v>
      </c>
      <c r="H75" s="47">
        <v>0.27100000000000002</v>
      </c>
      <c r="I75" s="47">
        <v>0.28000000000000003</v>
      </c>
      <c r="J75" s="47">
        <v>0.28799999999999998</v>
      </c>
      <c r="K75" s="47">
        <v>0.29599999999999999</v>
      </c>
      <c r="L75" s="47">
        <v>0.30399999999999999</v>
      </c>
      <c r="M75" s="47">
        <v>0.312</v>
      </c>
      <c r="N75" s="21"/>
      <c r="O75" s="81">
        <v>99000</v>
      </c>
      <c r="P75" s="75">
        <v>522352.94943131827</v>
      </c>
      <c r="Q75" s="75">
        <v>510366.25393177121</v>
      </c>
      <c r="R75" s="75">
        <v>500724.53024665231</v>
      </c>
      <c r="S75" s="75">
        <v>489049.14372310991</v>
      </c>
      <c r="T75" s="75">
        <v>475808.80820244091</v>
      </c>
      <c r="U75" s="75">
        <v>464948.7167319131</v>
      </c>
      <c r="V75" s="75">
        <v>454476.25625440571</v>
      </c>
      <c r="W75" s="75">
        <v>442827.91042031825</v>
      </c>
      <c r="X75" s="75">
        <v>430275.99974139035</v>
      </c>
      <c r="Y75" s="75">
        <v>418456.74846534111</v>
      </c>
      <c r="Z75" s="75">
        <v>407329.85829584947</v>
      </c>
      <c r="AA75" s="75">
        <v>396855.92875144811</v>
      </c>
      <c r="AB75" s="21"/>
      <c r="AC75" s="72">
        <v>99000</v>
      </c>
      <c r="AD75" s="12">
        <f t="shared" si="13"/>
        <v>5.2762924184981639</v>
      </c>
      <c r="AE75" s="12">
        <f t="shared" si="14"/>
        <v>5.155214686179507</v>
      </c>
      <c r="AF75" s="12">
        <f t="shared" si="15"/>
        <v>5.057823537844973</v>
      </c>
      <c r="AG75" s="12">
        <f t="shared" si="16"/>
        <v>4.9398903406374739</v>
      </c>
      <c r="AH75" s="12">
        <f t="shared" si="17"/>
        <v>4.806149577802433</v>
      </c>
      <c r="AI75" s="12">
        <f t="shared" si="18"/>
        <v>4.6964516841607384</v>
      </c>
      <c r="AJ75" s="12">
        <f t="shared" si="19"/>
        <v>4.5906692550950075</v>
      </c>
      <c r="AK75" s="12">
        <f t="shared" si="20"/>
        <v>4.4730091961648304</v>
      </c>
      <c r="AL75" s="12">
        <f t="shared" si="21"/>
        <v>4.3462222196100031</v>
      </c>
      <c r="AM75" s="12">
        <f t="shared" si="22"/>
        <v>4.2268358430842534</v>
      </c>
      <c r="AN75" s="12">
        <f t="shared" si="23"/>
        <v>4.1144430130893888</v>
      </c>
      <c r="AO75" s="12">
        <f t="shared" si="24"/>
        <v>4.008645744964122</v>
      </c>
      <c r="AP75" s="21"/>
    </row>
    <row r="76" spans="1:42" x14ac:dyDescent="0.3">
      <c r="A76" s="81">
        <v>100000</v>
      </c>
      <c r="B76" s="47">
        <v>0.21099999999999999</v>
      </c>
      <c r="C76" s="47">
        <v>0.222</v>
      </c>
      <c r="D76" s="47">
        <v>0.23200000000000001</v>
      </c>
      <c r="E76" s="47">
        <v>0.24199999999999999</v>
      </c>
      <c r="F76" s="47">
        <v>0.252</v>
      </c>
      <c r="G76" s="47">
        <v>0.26100000000000001</v>
      </c>
      <c r="H76" s="47">
        <v>0.27100000000000002</v>
      </c>
      <c r="I76" s="47">
        <v>0.28000000000000003</v>
      </c>
      <c r="J76" s="47">
        <v>0.28899999999999998</v>
      </c>
      <c r="K76" s="47">
        <v>0.29699999999999999</v>
      </c>
      <c r="L76" s="47">
        <v>0.30499999999999999</v>
      </c>
      <c r="M76" s="47">
        <v>0.312</v>
      </c>
      <c r="N76" s="21"/>
      <c r="O76" s="81">
        <v>100000</v>
      </c>
      <c r="P76" s="75">
        <v>527629.2418498164</v>
      </c>
      <c r="Q76" s="75">
        <v>517854.14494653873</v>
      </c>
      <c r="R76" s="75">
        <v>505782.3537844973</v>
      </c>
      <c r="S76" s="75">
        <v>493989.03406374739</v>
      </c>
      <c r="T76" s="75">
        <v>482529.75840884988</v>
      </c>
      <c r="U76" s="75">
        <v>469645.16841607384</v>
      </c>
      <c r="V76" s="75">
        <v>459066.92550950061</v>
      </c>
      <c r="W76" s="75">
        <v>447300.91961648304</v>
      </c>
      <c r="X76" s="75">
        <v>436131.32689836493</v>
      </c>
      <c r="Y76" s="75">
        <v>424111.56939054845</v>
      </c>
      <c r="Z76" s="75">
        <v>412797.736510613</v>
      </c>
      <c r="AA76" s="75">
        <v>400864.57449641224</v>
      </c>
      <c r="AB76" s="21"/>
      <c r="AC76" s="72">
        <v>100000</v>
      </c>
      <c r="AD76" s="12">
        <f t="shared" si="13"/>
        <v>5.2762924184981639</v>
      </c>
      <c r="AE76" s="12">
        <f t="shared" si="14"/>
        <v>5.1785414494653876</v>
      </c>
      <c r="AF76" s="12">
        <f t="shared" si="15"/>
        <v>5.057823537844973</v>
      </c>
      <c r="AG76" s="12">
        <f t="shared" si="16"/>
        <v>4.9398903406374739</v>
      </c>
      <c r="AH76" s="12">
        <f t="shared" si="17"/>
        <v>4.8252975840884984</v>
      </c>
      <c r="AI76" s="12">
        <f t="shared" si="18"/>
        <v>4.6964516841607384</v>
      </c>
      <c r="AJ76" s="12">
        <f t="shared" si="19"/>
        <v>4.5906692550950057</v>
      </c>
      <c r="AK76" s="12">
        <f t="shared" si="20"/>
        <v>4.4730091961648304</v>
      </c>
      <c r="AL76" s="12">
        <f t="shared" si="21"/>
        <v>4.3613132689836496</v>
      </c>
      <c r="AM76" s="12">
        <f t="shared" si="22"/>
        <v>4.2411156939054848</v>
      </c>
      <c r="AN76" s="12">
        <f t="shared" si="23"/>
        <v>4.1279773651061298</v>
      </c>
      <c r="AO76" s="12">
        <f t="shared" si="24"/>
        <v>4.0086457449641228</v>
      </c>
      <c r="AP76" s="21"/>
    </row>
    <row r="77" spans="1:42" x14ac:dyDescent="0.3">
      <c r="A77" s="81">
        <v>101000</v>
      </c>
      <c r="B77" s="47">
        <v>0.21199999999999999</v>
      </c>
      <c r="C77" s="47">
        <v>0.222</v>
      </c>
      <c r="D77" s="47">
        <v>0.23300000000000001</v>
      </c>
      <c r="E77" s="47">
        <v>0.24299999999999999</v>
      </c>
      <c r="F77" s="47">
        <v>0.253</v>
      </c>
      <c r="G77" s="47">
        <v>0.26200000000000001</v>
      </c>
      <c r="H77" s="47">
        <v>0.27100000000000002</v>
      </c>
      <c r="I77" s="47">
        <v>0.28000000000000003</v>
      </c>
      <c r="J77" s="47">
        <v>0.28899999999999998</v>
      </c>
      <c r="K77" s="47">
        <v>0.29699999999999999</v>
      </c>
      <c r="L77" s="47">
        <v>0.30499999999999999</v>
      </c>
      <c r="M77" s="47">
        <v>0.312</v>
      </c>
      <c r="N77" s="21"/>
      <c r="O77" s="81">
        <v>101000</v>
      </c>
      <c r="P77" s="75">
        <v>535431.15291413595</v>
      </c>
      <c r="Q77" s="75">
        <v>523032.68639600411</v>
      </c>
      <c r="R77" s="75">
        <v>513042.07463838684</v>
      </c>
      <c r="S77" s="75">
        <v>500990.61417465092</v>
      </c>
      <c r="T77" s="75">
        <v>489289.00462783099</v>
      </c>
      <c r="U77" s="75">
        <v>476159.02094353049</v>
      </c>
      <c r="V77" s="75">
        <v>463657.59476459568</v>
      </c>
      <c r="W77" s="75">
        <v>451773.92881264788</v>
      </c>
      <c r="X77" s="75">
        <v>440492.64016734861</v>
      </c>
      <c r="Y77" s="75">
        <v>428352.6850844539</v>
      </c>
      <c r="Z77" s="75">
        <v>416925.71387571917</v>
      </c>
      <c r="AA77" s="75">
        <v>404873.22024137637</v>
      </c>
      <c r="AB77" s="21"/>
      <c r="AC77" s="72">
        <v>101000</v>
      </c>
      <c r="AD77" s="12">
        <f t="shared" si="13"/>
        <v>5.3012985437043163</v>
      </c>
      <c r="AE77" s="12">
        <f t="shared" si="14"/>
        <v>5.1785414494653876</v>
      </c>
      <c r="AF77" s="12">
        <f t="shared" si="15"/>
        <v>5.0796245013701666</v>
      </c>
      <c r="AG77" s="12">
        <f t="shared" si="16"/>
        <v>4.9603031106401083</v>
      </c>
      <c r="AH77" s="12">
        <f t="shared" si="17"/>
        <v>4.8444455903745647</v>
      </c>
      <c r="AI77" s="12">
        <f t="shared" si="18"/>
        <v>4.7144457519161431</v>
      </c>
      <c r="AJ77" s="12">
        <f t="shared" si="19"/>
        <v>4.5906692550950066</v>
      </c>
      <c r="AK77" s="12">
        <f t="shared" si="20"/>
        <v>4.4730091961648304</v>
      </c>
      <c r="AL77" s="12">
        <f t="shared" si="21"/>
        <v>4.3613132689836496</v>
      </c>
      <c r="AM77" s="12">
        <f t="shared" si="22"/>
        <v>4.2411156939054839</v>
      </c>
      <c r="AN77" s="12">
        <f t="shared" si="23"/>
        <v>4.1279773651061307</v>
      </c>
      <c r="AO77" s="12">
        <f t="shared" si="24"/>
        <v>4.0086457449641228</v>
      </c>
      <c r="AP77" s="21"/>
    </row>
    <row r="78" spans="1:42" x14ac:dyDescent="0.3">
      <c r="A78" s="81">
        <v>102000</v>
      </c>
      <c r="B78" s="47">
        <v>0.21199999999999999</v>
      </c>
      <c r="C78" s="47">
        <v>0.223</v>
      </c>
      <c r="D78" s="47">
        <v>0.23400000000000001</v>
      </c>
      <c r="E78" s="47">
        <v>0.24399999999999999</v>
      </c>
      <c r="F78" s="47">
        <v>0.253</v>
      </c>
      <c r="G78" s="47">
        <v>0.26300000000000001</v>
      </c>
      <c r="H78" s="47">
        <v>0.27100000000000002</v>
      </c>
      <c r="I78" s="47">
        <v>0.28100000000000003</v>
      </c>
      <c r="J78" s="47">
        <v>0.28899999999999998</v>
      </c>
      <c r="K78" s="47">
        <v>0.29799999999999999</v>
      </c>
      <c r="L78" s="47">
        <v>0.30499999999999999</v>
      </c>
      <c r="M78" s="47">
        <v>0.313</v>
      </c>
      <c r="N78" s="21"/>
      <c r="O78" s="81">
        <v>102000</v>
      </c>
      <c r="P78" s="75">
        <v>540732.45145784027</v>
      </c>
      <c r="Q78" s="75">
        <v>530590.55770062923</v>
      </c>
      <c r="R78" s="75">
        <v>520345.39741932676</v>
      </c>
      <c r="S78" s="75">
        <v>508033.01982555969</v>
      </c>
      <c r="T78" s="75">
        <v>494133.45021820557</v>
      </c>
      <c r="U78" s="75">
        <v>482708.86160649796</v>
      </c>
      <c r="V78" s="75">
        <v>468248.26401969069</v>
      </c>
      <c r="W78" s="75">
        <v>457876.39135884424</v>
      </c>
      <c r="X78" s="75">
        <v>444853.95343633223</v>
      </c>
      <c r="Y78" s="75">
        <v>434050.34556212492</v>
      </c>
      <c r="Z78" s="75">
        <v>421053.69124082528</v>
      </c>
      <c r="AA78" s="75">
        <v>410192.38478757878</v>
      </c>
      <c r="AB78" s="21"/>
      <c r="AC78" s="72">
        <v>102000</v>
      </c>
      <c r="AD78" s="12">
        <f t="shared" si="13"/>
        <v>5.3012985437043163</v>
      </c>
      <c r="AE78" s="12">
        <f t="shared" si="14"/>
        <v>5.2018682127512665</v>
      </c>
      <c r="AF78" s="12">
        <f t="shared" si="15"/>
        <v>5.1014254648953603</v>
      </c>
      <c r="AG78" s="12">
        <f t="shared" si="16"/>
        <v>4.9807158806427418</v>
      </c>
      <c r="AH78" s="12">
        <f t="shared" si="17"/>
        <v>4.8444455903745647</v>
      </c>
      <c r="AI78" s="12">
        <f t="shared" si="18"/>
        <v>4.7324398196715487</v>
      </c>
      <c r="AJ78" s="12">
        <f t="shared" si="19"/>
        <v>4.5906692550950066</v>
      </c>
      <c r="AK78" s="12">
        <f t="shared" si="20"/>
        <v>4.4889842290082766</v>
      </c>
      <c r="AL78" s="12">
        <f t="shared" si="21"/>
        <v>4.3613132689836496</v>
      </c>
      <c r="AM78" s="12">
        <f t="shared" si="22"/>
        <v>4.2553955447267144</v>
      </c>
      <c r="AN78" s="12">
        <f t="shared" si="23"/>
        <v>4.1279773651061298</v>
      </c>
      <c r="AO78" s="12">
        <f t="shared" si="24"/>
        <v>4.0214939685056743</v>
      </c>
      <c r="AP78" s="21"/>
    </row>
    <row r="79" spans="1:42" x14ac:dyDescent="0.3">
      <c r="A79" s="81">
        <v>103000</v>
      </c>
      <c r="B79" s="47">
        <v>0.21299999999999999</v>
      </c>
      <c r="C79" s="47">
        <v>0.224</v>
      </c>
      <c r="D79" s="47">
        <v>0.23400000000000001</v>
      </c>
      <c r="E79" s="47">
        <v>0.24399999999999999</v>
      </c>
      <c r="F79" s="47">
        <v>0.254</v>
      </c>
      <c r="G79" s="47">
        <v>0.26300000000000001</v>
      </c>
      <c r="H79" s="47">
        <v>0.27200000000000002</v>
      </c>
      <c r="I79" s="47">
        <v>0.28100000000000003</v>
      </c>
      <c r="J79" s="47">
        <v>0.28999999999999998</v>
      </c>
      <c r="K79" s="47">
        <v>0.29799999999999999</v>
      </c>
      <c r="L79" s="47">
        <v>0.30599999999999999</v>
      </c>
      <c r="M79" s="47">
        <v>0.313</v>
      </c>
      <c r="N79" s="21"/>
      <c r="O79" s="81">
        <v>103000</v>
      </c>
      <c r="P79" s="75">
        <v>548609.38089777832</v>
      </c>
      <c r="Q79" s="75">
        <v>538195.08253182622</v>
      </c>
      <c r="R79" s="75">
        <v>525446.82288422214</v>
      </c>
      <c r="S79" s="75">
        <v>513013.73570620251</v>
      </c>
      <c r="T79" s="75">
        <v>500950.14045604487</v>
      </c>
      <c r="U79" s="75">
        <v>487441.30142616946</v>
      </c>
      <c r="V79" s="75">
        <v>474583.72638650076</v>
      </c>
      <c r="W79" s="75">
        <v>462365.3755878525</v>
      </c>
      <c r="X79" s="75">
        <v>450769.64479080145</v>
      </c>
      <c r="Y79" s="75">
        <v>438305.74110685167</v>
      </c>
      <c r="Z79" s="75">
        <v>426575.70686365577</v>
      </c>
      <c r="AA79" s="75">
        <v>414213.87875608448</v>
      </c>
      <c r="AB79" s="21"/>
      <c r="AC79" s="72">
        <v>103000</v>
      </c>
      <c r="AD79" s="12">
        <f t="shared" si="13"/>
        <v>5.3263046689104687</v>
      </c>
      <c r="AE79" s="12">
        <f t="shared" si="14"/>
        <v>5.2251949760371481</v>
      </c>
      <c r="AF79" s="12">
        <f t="shared" si="15"/>
        <v>5.1014254648953603</v>
      </c>
      <c r="AG79" s="12">
        <f t="shared" si="16"/>
        <v>4.9807158806427427</v>
      </c>
      <c r="AH79" s="12">
        <f t="shared" si="17"/>
        <v>4.8635935966606301</v>
      </c>
      <c r="AI79" s="12">
        <f t="shared" si="18"/>
        <v>4.7324398196715478</v>
      </c>
      <c r="AJ79" s="12">
        <f t="shared" si="19"/>
        <v>4.6076089940436971</v>
      </c>
      <c r="AK79" s="12">
        <f t="shared" si="20"/>
        <v>4.4889842290082766</v>
      </c>
      <c r="AL79" s="12">
        <f t="shared" si="21"/>
        <v>4.376404318357296</v>
      </c>
      <c r="AM79" s="12">
        <f t="shared" si="22"/>
        <v>4.2553955447267153</v>
      </c>
      <c r="AN79" s="12">
        <f t="shared" si="23"/>
        <v>4.1415117171228717</v>
      </c>
      <c r="AO79" s="12">
        <f t="shared" si="24"/>
        <v>4.0214939685056743</v>
      </c>
      <c r="AP79" s="21"/>
    </row>
    <row r="80" spans="1:42" x14ac:dyDescent="0.3">
      <c r="A80" s="81">
        <v>104000</v>
      </c>
      <c r="B80" s="47">
        <v>0.21299999999999999</v>
      </c>
      <c r="C80" s="47">
        <v>0.224</v>
      </c>
      <c r="D80" s="47">
        <v>0.23499999999999999</v>
      </c>
      <c r="E80" s="47">
        <v>0.245</v>
      </c>
      <c r="F80" s="47">
        <v>0.255</v>
      </c>
      <c r="G80" s="47">
        <v>0.26400000000000001</v>
      </c>
      <c r="H80" s="47">
        <v>0.27300000000000002</v>
      </c>
      <c r="I80" s="47">
        <v>0.28100000000000003</v>
      </c>
      <c r="J80" s="47">
        <v>0.28999999999999998</v>
      </c>
      <c r="K80" s="47">
        <v>0.29799999999999999</v>
      </c>
      <c r="L80" s="47">
        <v>0.30599999999999999</v>
      </c>
      <c r="M80" s="47">
        <v>0.313</v>
      </c>
      <c r="N80" s="21"/>
      <c r="O80" s="81">
        <v>104000</v>
      </c>
      <c r="P80" s="75">
        <v>553935.68556668877</v>
      </c>
      <c r="Q80" s="75">
        <v>543420.27750786336</v>
      </c>
      <c r="R80" s="75">
        <v>532815.54855573771</v>
      </c>
      <c r="S80" s="75">
        <v>520117.37966711918</v>
      </c>
      <c r="T80" s="75">
        <v>507805.1267064563</v>
      </c>
      <c r="U80" s="75">
        <v>494045.12429240323</v>
      </c>
      <c r="V80" s="75">
        <v>480953.06823120825</v>
      </c>
      <c r="W80" s="75">
        <v>466854.3598168607</v>
      </c>
      <c r="X80" s="75">
        <v>455146.04910915869</v>
      </c>
      <c r="Y80" s="75">
        <v>442561.13665157836</v>
      </c>
      <c r="Z80" s="75">
        <v>430717.21858077863</v>
      </c>
      <c r="AA80" s="75">
        <v>418235.37272459007</v>
      </c>
      <c r="AB80" s="21"/>
      <c r="AC80" s="72">
        <v>104000</v>
      </c>
      <c r="AD80" s="12">
        <f t="shared" si="13"/>
        <v>5.3263046689104687</v>
      </c>
      <c r="AE80" s="12">
        <f t="shared" si="14"/>
        <v>5.2251949760371472</v>
      </c>
      <c r="AF80" s="12">
        <f t="shared" si="15"/>
        <v>5.1232264284205549</v>
      </c>
      <c r="AG80" s="12">
        <f t="shared" si="16"/>
        <v>5.0011286506453771</v>
      </c>
      <c r="AH80" s="12">
        <f t="shared" si="17"/>
        <v>4.8827416029466955</v>
      </c>
      <c r="AI80" s="12">
        <f t="shared" si="18"/>
        <v>4.7504338874269543</v>
      </c>
      <c r="AJ80" s="12">
        <f t="shared" si="19"/>
        <v>4.6245487329923867</v>
      </c>
      <c r="AK80" s="12">
        <f t="shared" si="20"/>
        <v>4.4889842290082758</v>
      </c>
      <c r="AL80" s="12">
        <f t="shared" si="21"/>
        <v>4.3764043183572952</v>
      </c>
      <c r="AM80" s="12">
        <f t="shared" si="22"/>
        <v>4.2553955447267153</v>
      </c>
      <c r="AN80" s="12">
        <f t="shared" si="23"/>
        <v>4.1415117171228717</v>
      </c>
      <c r="AO80" s="12">
        <f t="shared" si="24"/>
        <v>4.0214939685056734</v>
      </c>
      <c r="AP80" s="21"/>
    </row>
    <row r="81" spans="1:42" x14ac:dyDescent="0.3">
      <c r="A81" s="81">
        <v>105000</v>
      </c>
      <c r="B81" s="47">
        <v>0.21299999999999999</v>
      </c>
      <c r="C81" s="47">
        <v>0.22500000000000001</v>
      </c>
      <c r="D81" s="47">
        <v>0.23499999999999999</v>
      </c>
      <c r="E81" s="47">
        <v>0.245</v>
      </c>
      <c r="F81" s="47">
        <v>0.255</v>
      </c>
      <c r="G81" s="47">
        <v>0.26500000000000001</v>
      </c>
      <c r="H81" s="47">
        <v>0.27300000000000002</v>
      </c>
      <c r="I81" s="47">
        <v>0.28199999999999997</v>
      </c>
      <c r="J81" s="47">
        <v>0.29099999999999998</v>
      </c>
      <c r="K81" s="47">
        <v>0.29899999999999999</v>
      </c>
      <c r="L81" s="47">
        <v>0.30599999999999999</v>
      </c>
      <c r="M81" s="47">
        <v>0.314</v>
      </c>
      <c r="N81" s="21"/>
      <c r="O81" s="81">
        <v>105000</v>
      </c>
      <c r="P81" s="75">
        <v>559261.99023559922</v>
      </c>
      <c r="Q81" s="75">
        <v>551094.78262891783</v>
      </c>
      <c r="R81" s="75">
        <v>537938.77498415823</v>
      </c>
      <c r="S81" s="75">
        <v>525118.5083177645</v>
      </c>
      <c r="T81" s="75">
        <v>512687.86830940301</v>
      </c>
      <c r="U81" s="75">
        <v>500684.9352941477</v>
      </c>
      <c r="V81" s="75">
        <v>485577.61696420063</v>
      </c>
      <c r="W81" s="75">
        <v>473020.72249443072</v>
      </c>
      <c r="X81" s="75">
        <v>461107.01361174881</v>
      </c>
      <c r="Y81" s="75">
        <v>448315.91653253429</v>
      </c>
      <c r="Z81" s="75">
        <v>434858.73029790149</v>
      </c>
      <c r="AA81" s="75">
        <v>423605.9301649587</v>
      </c>
      <c r="AB81" s="21"/>
      <c r="AC81" s="72">
        <v>105000</v>
      </c>
      <c r="AD81" s="12">
        <f t="shared" si="13"/>
        <v>5.3263046689104687</v>
      </c>
      <c r="AE81" s="12">
        <f t="shared" si="14"/>
        <v>5.248521739323027</v>
      </c>
      <c r="AF81" s="12">
        <f t="shared" si="15"/>
        <v>5.1232264284205549</v>
      </c>
      <c r="AG81" s="12">
        <f t="shared" si="16"/>
        <v>5.0011286506453763</v>
      </c>
      <c r="AH81" s="12">
        <f t="shared" si="17"/>
        <v>4.8827416029466955</v>
      </c>
      <c r="AI81" s="12">
        <f t="shared" si="18"/>
        <v>4.768427955182359</v>
      </c>
      <c r="AJ81" s="12">
        <f t="shared" si="19"/>
        <v>4.6245487329923867</v>
      </c>
      <c r="AK81" s="12">
        <f t="shared" si="20"/>
        <v>4.5049592618517211</v>
      </c>
      <c r="AL81" s="12">
        <f t="shared" si="21"/>
        <v>4.3914953677309407</v>
      </c>
      <c r="AM81" s="12">
        <f t="shared" si="22"/>
        <v>4.2696753955479458</v>
      </c>
      <c r="AN81" s="12">
        <f t="shared" si="23"/>
        <v>4.1415117171228717</v>
      </c>
      <c r="AO81" s="12">
        <f t="shared" si="24"/>
        <v>4.0343421920472258</v>
      </c>
      <c r="AP81" s="21"/>
    </row>
    <row r="82" spans="1:42" x14ac:dyDescent="0.3">
      <c r="A82" s="81">
        <v>106000</v>
      </c>
      <c r="B82" s="47">
        <v>0.214</v>
      </c>
      <c r="C82" s="47">
        <v>0.22500000000000001</v>
      </c>
      <c r="D82" s="47">
        <v>0.23599999999999999</v>
      </c>
      <c r="E82" s="47">
        <v>0.246</v>
      </c>
      <c r="F82" s="47">
        <v>0.25600000000000001</v>
      </c>
      <c r="G82" s="47">
        <v>0.26500000000000001</v>
      </c>
      <c r="H82" s="47">
        <v>0.27400000000000002</v>
      </c>
      <c r="I82" s="47">
        <v>0.28199999999999997</v>
      </c>
      <c r="J82" s="47">
        <v>0.29099999999999998</v>
      </c>
      <c r="K82" s="47">
        <v>0.29899999999999999</v>
      </c>
      <c r="L82" s="47">
        <v>0.307</v>
      </c>
      <c r="M82" s="47">
        <v>0.314</v>
      </c>
      <c r="N82" s="21"/>
      <c r="O82" s="81">
        <v>106000</v>
      </c>
      <c r="P82" s="75">
        <v>567238.9441763619</v>
      </c>
      <c r="Q82" s="75">
        <v>556343.30436824088</v>
      </c>
      <c r="R82" s="75">
        <v>545372.90354624926</v>
      </c>
      <c r="S82" s="75">
        <v>532283.39058868913</v>
      </c>
      <c r="T82" s="75">
        <v>519600.29857867269</v>
      </c>
      <c r="U82" s="75">
        <v>505453.36324933008</v>
      </c>
      <c r="V82" s="75">
        <v>491997.77802575409</v>
      </c>
      <c r="W82" s="75">
        <v>477525.6817562824</v>
      </c>
      <c r="X82" s="75">
        <v>465498.50897947972</v>
      </c>
      <c r="Y82" s="75">
        <v>452585.59192808223</v>
      </c>
      <c r="Z82" s="75">
        <v>440434.88332879898</v>
      </c>
      <c r="AA82" s="75">
        <v>427640.27235700592</v>
      </c>
      <c r="AB82" s="21"/>
      <c r="AC82" s="72">
        <v>106000</v>
      </c>
      <c r="AD82" s="12">
        <f t="shared" si="13"/>
        <v>5.351310794116622</v>
      </c>
      <c r="AE82" s="12">
        <f t="shared" si="14"/>
        <v>5.248521739323027</v>
      </c>
      <c r="AF82" s="12">
        <f t="shared" si="15"/>
        <v>5.1450273919457477</v>
      </c>
      <c r="AG82" s="12">
        <f t="shared" si="16"/>
        <v>5.0215414206480107</v>
      </c>
      <c r="AH82" s="12">
        <f t="shared" si="17"/>
        <v>4.9018896092327608</v>
      </c>
      <c r="AI82" s="12">
        <f t="shared" si="18"/>
        <v>4.768427955182359</v>
      </c>
      <c r="AJ82" s="12">
        <f t="shared" si="19"/>
        <v>4.6414884719410763</v>
      </c>
      <c r="AK82" s="12">
        <f t="shared" si="20"/>
        <v>4.5049592618517211</v>
      </c>
      <c r="AL82" s="12">
        <f t="shared" si="21"/>
        <v>4.3914953677309407</v>
      </c>
      <c r="AM82" s="12">
        <f t="shared" si="22"/>
        <v>4.2696753955479458</v>
      </c>
      <c r="AN82" s="12">
        <f t="shared" si="23"/>
        <v>4.1550460691396127</v>
      </c>
      <c r="AO82" s="12">
        <f t="shared" si="24"/>
        <v>4.0343421920472258</v>
      </c>
      <c r="AP82" s="21"/>
    </row>
    <row r="83" spans="1:42" x14ac:dyDescent="0.3">
      <c r="A83" s="81">
        <v>107000</v>
      </c>
      <c r="B83" s="47">
        <v>0.214</v>
      </c>
      <c r="C83" s="47">
        <v>0.22500000000000001</v>
      </c>
      <c r="D83" s="47">
        <v>0.23699999999999999</v>
      </c>
      <c r="E83" s="47">
        <v>0.247</v>
      </c>
      <c r="F83" s="47">
        <v>0.25600000000000001</v>
      </c>
      <c r="G83" s="47">
        <v>0.26600000000000001</v>
      </c>
      <c r="H83" s="47">
        <v>0.27500000000000002</v>
      </c>
      <c r="I83" s="47">
        <v>0.28299999999999997</v>
      </c>
      <c r="J83" s="47">
        <v>0.29099999999999998</v>
      </c>
      <c r="K83" s="47">
        <v>0.3</v>
      </c>
      <c r="L83" s="47">
        <v>0.307</v>
      </c>
      <c r="M83" s="47">
        <v>0.315</v>
      </c>
      <c r="N83" s="21"/>
      <c r="O83" s="81">
        <v>107000</v>
      </c>
      <c r="P83" s="75">
        <v>572590.25497047859</v>
      </c>
      <c r="Q83" s="75">
        <v>561591.82610756392</v>
      </c>
      <c r="R83" s="75">
        <v>552850.6340353908</v>
      </c>
      <c r="S83" s="75">
        <v>539489.09839961899</v>
      </c>
      <c r="T83" s="75">
        <v>524502.18818790535</v>
      </c>
      <c r="U83" s="75">
        <v>512147.15645434079</v>
      </c>
      <c r="V83" s="75">
        <v>498451.81856520503</v>
      </c>
      <c r="W83" s="75">
        <v>483739.96953238291</v>
      </c>
      <c r="X83" s="75">
        <v>469890.00434721069</v>
      </c>
      <c r="Y83" s="75">
        <v>458383.21136150183</v>
      </c>
      <c r="Z83" s="75">
        <v>444589.92939793854</v>
      </c>
      <c r="AA83" s="75">
        <v>433049.37446799921</v>
      </c>
      <c r="AB83" s="21"/>
      <c r="AC83" s="72">
        <v>107000</v>
      </c>
      <c r="AD83" s="12">
        <f t="shared" si="13"/>
        <v>5.351310794116622</v>
      </c>
      <c r="AE83" s="12">
        <f t="shared" si="14"/>
        <v>5.248521739323027</v>
      </c>
      <c r="AF83" s="12">
        <f t="shared" si="15"/>
        <v>5.1668283554709422</v>
      </c>
      <c r="AG83" s="12">
        <f t="shared" si="16"/>
        <v>5.0419541906506451</v>
      </c>
      <c r="AH83" s="12">
        <f t="shared" si="17"/>
        <v>4.90188960923276</v>
      </c>
      <c r="AI83" s="12">
        <f t="shared" si="18"/>
        <v>4.7864220229377645</v>
      </c>
      <c r="AJ83" s="12">
        <f t="shared" si="19"/>
        <v>4.6584282108897668</v>
      </c>
      <c r="AK83" s="12">
        <f t="shared" si="20"/>
        <v>4.5209342946951674</v>
      </c>
      <c r="AL83" s="12">
        <f t="shared" si="21"/>
        <v>4.3914953677309407</v>
      </c>
      <c r="AM83" s="12">
        <f t="shared" si="22"/>
        <v>4.2839552463691764</v>
      </c>
      <c r="AN83" s="12">
        <f t="shared" si="23"/>
        <v>4.1550460691396127</v>
      </c>
      <c r="AO83" s="12">
        <f t="shared" si="24"/>
        <v>4.0471904155887772</v>
      </c>
      <c r="AP83" s="21"/>
    </row>
    <row r="84" spans="1:42" x14ac:dyDescent="0.3">
      <c r="A84" s="81">
        <v>108000</v>
      </c>
      <c r="B84" s="47">
        <v>0.215</v>
      </c>
      <c r="C84" s="47">
        <v>0.22600000000000001</v>
      </c>
      <c r="D84" s="47">
        <v>0.23699999999999999</v>
      </c>
      <c r="E84" s="47">
        <v>0.247</v>
      </c>
      <c r="F84" s="47">
        <v>0.25700000000000001</v>
      </c>
      <c r="G84" s="47">
        <v>0.26700000000000002</v>
      </c>
      <c r="H84" s="47">
        <v>0.27500000000000002</v>
      </c>
      <c r="I84" s="47">
        <v>0.28399999999999997</v>
      </c>
      <c r="J84" s="47">
        <v>0.29199999999999998</v>
      </c>
      <c r="K84" s="47">
        <v>0.3</v>
      </c>
      <c r="L84" s="47">
        <v>0.308</v>
      </c>
      <c r="M84" s="47">
        <v>0.315</v>
      </c>
      <c r="N84" s="21"/>
      <c r="O84" s="81">
        <v>108000</v>
      </c>
      <c r="P84" s="75">
        <v>580642.22728685965</v>
      </c>
      <c r="Q84" s="75">
        <v>569359.63828176202</v>
      </c>
      <c r="R84" s="75">
        <v>558017.46239086171</v>
      </c>
      <c r="S84" s="75">
        <v>544531.0525902696</v>
      </c>
      <c r="T84" s="75">
        <v>531472.06247603323</v>
      </c>
      <c r="U84" s="75">
        <v>518876.93779486226</v>
      </c>
      <c r="V84" s="75">
        <v>503110.24677609483</v>
      </c>
      <c r="W84" s="75">
        <v>489986.20737417019</v>
      </c>
      <c r="X84" s="75">
        <v>475911.3330472954</v>
      </c>
      <c r="Y84" s="75">
        <v>462667.16660787101</v>
      </c>
      <c r="Z84" s="75">
        <v>450206.68548488629</v>
      </c>
      <c r="AA84" s="75">
        <v>437096.564883588</v>
      </c>
      <c r="AB84" s="21"/>
      <c r="AC84" s="72">
        <v>108000</v>
      </c>
      <c r="AD84" s="12">
        <f t="shared" si="13"/>
        <v>5.3763169193227744</v>
      </c>
      <c r="AE84" s="12">
        <f t="shared" si="14"/>
        <v>5.2718485026089077</v>
      </c>
      <c r="AF84" s="12">
        <f t="shared" si="15"/>
        <v>5.1668283554709413</v>
      </c>
      <c r="AG84" s="12">
        <f t="shared" si="16"/>
        <v>5.0419541906506442</v>
      </c>
      <c r="AH84" s="12">
        <f t="shared" si="17"/>
        <v>4.9210376155188262</v>
      </c>
      <c r="AI84" s="12">
        <f t="shared" si="18"/>
        <v>4.8044160906931692</v>
      </c>
      <c r="AJ84" s="12">
        <f t="shared" si="19"/>
        <v>4.6584282108897668</v>
      </c>
      <c r="AK84" s="12">
        <f t="shared" si="20"/>
        <v>4.5369093275386128</v>
      </c>
      <c r="AL84" s="12">
        <f t="shared" si="21"/>
        <v>4.4065864171045872</v>
      </c>
      <c r="AM84" s="12">
        <f t="shared" si="22"/>
        <v>4.2839552463691764</v>
      </c>
      <c r="AN84" s="12">
        <f t="shared" si="23"/>
        <v>4.1685804211563546</v>
      </c>
      <c r="AO84" s="12">
        <f t="shared" si="24"/>
        <v>4.0471904155887781</v>
      </c>
      <c r="AP84" s="21"/>
    </row>
    <row r="85" spans="1:42" x14ac:dyDescent="0.3">
      <c r="A85" s="81">
        <v>109000</v>
      </c>
      <c r="B85" s="47">
        <v>0.215</v>
      </c>
      <c r="C85" s="47">
        <v>0.22600000000000001</v>
      </c>
      <c r="D85" s="47">
        <v>0.23699999999999999</v>
      </c>
      <c r="E85" s="47">
        <v>0.248</v>
      </c>
      <c r="F85" s="47">
        <v>0.25800000000000001</v>
      </c>
      <c r="G85" s="47">
        <v>0.26700000000000002</v>
      </c>
      <c r="H85" s="47">
        <v>0.27600000000000002</v>
      </c>
      <c r="I85" s="47">
        <v>0.28399999999999997</v>
      </c>
      <c r="J85" s="47">
        <v>0.29199999999999998</v>
      </c>
      <c r="K85" s="47">
        <v>0.3</v>
      </c>
      <c r="L85" s="47">
        <v>0.308</v>
      </c>
      <c r="M85" s="47">
        <v>0.315</v>
      </c>
      <c r="N85" s="21"/>
      <c r="O85" s="81">
        <v>109000</v>
      </c>
      <c r="P85" s="75">
        <v>586018.54420618236</v>
      </c>
      <c r="Q85" s="75">
        <v>574631.48678437097</v>
      </c>
      <c r="R85" s="75">
        <v>563184.29074633273</v>
      </c>
      <c r="S85" s="75">
        <v>551797.99871120742</v>
      </c>
      <c r="T85" s="75">
        <v>538480.23277673323</v>
      </c>
      <c r="U85" s="75">
        <v>523681.35388555547</v>
      </c>
      <c r="V85" s="75">
        <v>509615.1065323918</v>
      </c>
      <c r="W85" s="75">
        <v>494523.11670170882</v>
      </c>
      <c r="X85" s="75">
        <v>480317.91946439998</v>
      </c>
      <c r="Y85" s="75">
        <v>466951.12185424019</v>
      </c>
      <c r="Z85" s="75">
        <v>454375.26590604259</v>
      </c>
      <c r="AA85" s="75">
        <v>441143.75529917673</v>
      </c>
      <c r="AB85" s="21"/>
      <c r="AC85" s="72">
        <v>109000</v>
      </c>
      <c r="AD85" s="12">
        <f t="shared" si="13"/>
        <v>5.3763169193227736</v>
      </c>
      <c r="AE85" s="12">
        <f t="shared" si="14"/>
        <v>5.2718485026089077</v>
      </c>
      <c r="AF85" s="12">
        <f t="shared" si="15"/>
        <v>5.1668283554709422</v>
      </c>
      <c r="AG85" s="12">
        <f t="shared" si="16"/>
        <v>5.0623669606532786</v>
      </c>
      <c r="AH85" s="12">
        <f t="shared" si="17"/>
        <v>4.9401856218048916</v>
      </c>
      <c r="AI85" s="12">
        <f t="shared" si="18"/>
        <v>4.8044160906931692</v>
      </c>
      <c r="AJ85" s="12">
        <f t="shared" si="19"/>
        <v>4.6753679498384573</v>
      </c>
      <c r="AK85" s="12">
        <f t="shared" si="20"/>
        <v>4.5369093275386128</v>
      </c>
      <c r="AL85" s="12">
        <f t="shared" si="21"/>
        <v>4.4065864171045872</v>
      </c>
      <c r="AM85" s="12">
        <f t="shared" si="22"/>
        <v>4.2839552463691764</v>
      </c>
      <c r="AN85" s="12">
        <f t="shared" si="23"/>
        <v>4.1685804211563537</v>
      </c>
      <c r="AO85" s="12">
        <f t="shared" si="24"/>
        <v>4.0471904155887772</v>
      </c>
      <c r="AP85" s="21"/>
    </row>
    <row r="86" spans="1:42" x14ac:dyDescent="0.3">
      <c r="A86" s="81">
        <v>110000</v>
      </c>
      <c r="B86" s="47">
        <v>0.216</v>
      </c>
      <c r="C86" s="47">
        <v>0.22700000000000001</v>
      </c>
      <c r="D86" s="47">
        <v>0.23699999999999999</v>
      </c>
      <c r="E86" s="47">
        <v>0.248</v>
      </c>
      <c r="F86" s="47">
        <v>0.25800000000000001</v>
      </c>
      <c r="G86" s="47">
        <v>0.26700000000000002</v>
      </c>
      <c r="H86" s="47">
        <v>0.27700000000000002</v>
      </c>
      <c r="I86" s="47">
        <v>0.28499999999999998</v>
      </c>
      <c r="J86" s="47">
        <v>0.29299999999999998</v>
      </c>
      <c r="K86" s="47">
        <v>0.3</v>
      </c>
      <c r="L86" s="47">
        <v>0.308</v>
      </c>
      <c r="M86" s="47">
        <v>0.315</v>
      </c>
      <c r="N86" s="21"/>
      <c r="O86" s="81">
        <v>110000</v>
      </c>
      <c r="P86" s="75">
        <v>594145.53489818191</v>
      </c>
      <c r="Q86" s="75">
        <v>582469.27924842667</v>
      </c>
      <c r="R86" s="75">
        <v>568351.11910180363</v>
      </c>
      <c r="S86" s="75">
        <v>556860.36567186075</v>
      </c>
      <c r="T86" s="75">
        <v>543420.41839853814</v>
      </c>
      <c r="U86" s="75">
        <v>528485.76997624862</v>
      </c>
      <c r="V86" s="75">
        <v>516153.84576658614</v>
      </c>
      <c r="W86" s="75">
        <v>500817.27964202641</v>
      </c>
      <c r="X86" s="75">
        <v>486384.52131260559</v>
      </c>
      <c r="Y86" s="75">
        <v>471235.07710060937</v>
      </c>
      <c r="Z86" s="75">
        <v>458543.84632719902</v>
      </c>
      <c r="AA86" s="75">
        <v>445190.94571476552</v>
      </c>
      <c r="AB86" s="21"/>
      <c r="AC86" s="72">
        <v>110000</v>
      </c>
      <c r="AD86" s="12">
        <f t="shared" si="13"/>
        <v>5.4013230445289269</v>
      </c>
      <c r="AE86" s="12">
        <f t="shared" si="14"/>
        <v>5.2951752658947875</v>
      </c>
      <c r="AF86" s="12">
        <f t="shared" si="15"/>
        <v>5.1668283554709422</v>
      </c>
      <c r="AG86" s="12">
        <f t="shared" si="16"/>
        <v>5.0623669606532795</v>
      </c>
      <c r="AH86" s="12">
        <f t="shared" si="17"/>
        <v>4.9401856218048925</v>
      </c>
      <c r="AI86" s="12">
        <f t="shared" si="18"/>
        <v>4.8044160906931692</v>
      </c>
      <c r="AJ86" s="12">
        <f t="shared" si="19"/>
        <v>4.6923076887871469</v>
      </c>
      <c r="AK86" s="12">
        <f t="shared" si="20"/>
        <v>4.5528843603820581</v>
      </c>
      <c r="AL86" s="12">
        <f t="shared" si="21"/>
        <v>4.4216774664782328</v>
      </c>
      <c r="AM86" s="12">
        <f t="shared" si="22"/>
        <v>4.2839552463691764</v>
      </c>
      <c r="AN86" s="12">
        <f t="shared" si="23"/>
        <v>4.1685804211563546</v>
      </c>
      <c r="AO86" s="12">
        <f t="shared" si="24"/>
        <v>4.0471904155887772</v>
      </c>
      <c r="AP86" s="21"/>
    </row>
    <row r="87" spans="1:42" x14ac:dyDescent="0.3">
      <c r="A87" s="81">
        <v>111000</v>
      </c>
      <c r="B87" s="47">
        <v>0.216</v>
      </c>
      <c r="C87" s="47">
        <v>0.22700000000000001</v>
      </c>
      <c r="D87" s="47">
        <v>0.23799999999999999</v>
      </c>
      <c r="E87" s="47">
        <v>0.248</v>
      </c>
      <c r="F87" s="47">
        <v>0.25900000000000001</v>
      </c>
      <c r="G87" s="47">
        <v>0.26800000000000002</v>
      </c>
      <c r="H87" s="47">
        <v>0.27700000000000002</v>
      </c>
      <c r="I87" s="47">
        <v>0.28499999999999998</v>
      </c>
      <c r="J87" s="47">
        <v>0.29299999999999998</v>
      </c>
      <c r="K87" s="47">
        <v>0.30099999999999999</v>
      </c>
      <c r="L87" s="47">
        <v>0.308</v>
      </c>
      <c r="M87" s="47">
        <v>0.316</v>
      </c>
      <c r="N87" s="21"/>
      <c r="O87" s="81">
        <v>111000</v>
      </c>
      <c r="P87" s="75">
        <v>599546.85794271086</v>
      </c>
      <c r="Q87" s="75">
        <v>587764.45451432141</v>
      </c>
      <c r="R87" s="75">
        <v>575937.85440857115</v>
      </c>
      <c r="S87" s="75">
        <v>561922.73263251397</v>
      </c>
      <c r="T87" s="75">
        <v>550486.03271809628</v>
      </c>
      <c r="U87" s="75">
        <v>535287.52758779179</v>
      </c>
      <c r="V87" s="75">
        <v>520846.15345537337</v>
      </c>
      <c r="W87" s="75">
        <v>505370.16400240851</v>
      </c>
      <c r="X87" s="75">
        <v>490806.19877908385</v>
      </c>
      <c r="Y87" s="75">
        <v>477104.09578813514</v>
      </c>
      <c r="Z87" s="75">
        <v>462712.42674835533</v>
      </c>
      <c r="AA87" s="75">
        <v>450664.28894346656</v>
      </c>
      <c r="AB87" s="21"/>
      <c r="AC87" s="72">
        <v>111000</v>
      </c>
      <c r="AD87" s="12">
        <f t="shared" ref="AD87:AD101" si="25">P87/$O87</f>
        <v>5.4013230445289269</v>
      </c>
      <c r="AE87" s="12">
        <f t="shared" ref="AE87:AE101" si="26">Q87/$O87</f>
        <v>5.2951752658947875</v>
      </c>
      <c r="AF87" s="12">
        <f t="shared" ref="AF87:AF101" si="27">R87/$O87</f>
        <v>5.1886293189961368</v>
      </c>
      <c r="AG87" s="12">
        <f t="shared" ref="AG87:AG101" si="28">S87/$O87</f>
        <v>5.0623669606532786</v>
      </c>
      <c r="AH87" s="12">
        <f t="shared" ref="AH87:AH101" si="29">T87/$O87</f>
        <v>4.959333628090957</v>
      </c>
      <c r="AI87" s="12">
        <f t="shared" ref="AI87:AI101" si="30">U87/$O87</f>
        <v>4.8224101584485748</v>
      </c>
      <c r="AJ87" s="12">
        <f t="shared" ref="AJ87:AJ101" si="31">V87/$O87</f>
        <v>4.6923076887871478</v>
      </c>
      <c r="AK87" s="12">
        <f t="shared" ref="AK87:AK101" si="32">W87/$O87</f>
        <v>4.552884360382059</v>
      </c>
      <c r="AL87" s="12">
        <f t="shared" ref="AL87:AL101" si="33">X87/$O87</f>
        <v>4.4216774664782328</v>
      </c>
      <c r="AM87" s="12">
        <f t="shared" ref="AM87:AM101" si="34">Y87/$O87</f>
        <v>4.2982350971904069</v>
      </c>
      <c r="AN87" s="12">
        <f t="shared" ref="AN87:AN101" si="35">Z87/$O87</f>
        <v>4.1685804211563546</v>
      </c>
      <c r="AO87" s="12">
        <f t="shared" ref="AO87:AO101" si="36">AA87/$O87</f>
        <v>4.0600386391303296</v>
      </c>
      <c r="AP87" s="21"/>
    </row>
    <row r="88" spans="1:42" x14ac:dyDescent="0.3">
      <c r="A88" s="81">
        <v>112000</v>
      </c>
      <c r="B88" s="47">
        <v>0.217</v>
      </c>
      <c r="C88" s="47">
        <v>0.22800000000000001</v>
      </c>
      <c r="D88" s="47">
        <v>0.23799999999999999</v>
      </c>
      <c r="E88" s="47">
        <v>0.249</v>
      </c>
      <c r="F88" s="47">
        <v>0.25900000000000001</v>
      </c>
      <c r="G88" s="47">
        <v>0.26800000000000002</v>
      </c>
      <c r="H88" s="47">
        <v>0.27700000000000002</v>
      </c>
      <c r="I88" s="47">
        <v>0.28599999999999998</v>
      </c>
      <c r="J88" s="47">
        <v>0.29399999999999998</v>
      </c>
      <c r="K88" s="47">
        <v>0.30099999999999999</v>
      </c>
      <c r="L88" s="47">
        <v>0.309</v>
      </c>
      <c r="M88" s="47">
        <v>0.316</v>
      </c>
      <c r="N88" s="21"/>
      <c r="O88" s="81">
        <v>112000</v>
      </c>
      <c r="P88" s="75">
        <v>607748.8670103288</v>
      </c>
      <c r="Q88" s="75">
        <v>595672.22726823483</v>
      </c>
      <c r="R88" s="75">
        <v>581126.48372756725</v>
      </c>
      <c r="S88" s="75">
        <v>569271.32983346225</v>
      </c>
      <c r="T88" s="75">
        <v>555445.36634618731</v>
      </c>
      <c r="U88" s="75">
        <v>540109.93774624041</v>
      </c>
      <c r="V88" s="75">
        <v>525538.46114416048</v>
      </c>
      <c r="W88" s="75">
        <v>511712.25204125652</v>
      </c>
      <c r="X88" s="75">
        <v>496918.07377541048</v>
      </c>
      <c r="Y88" s="75">
        <v>481402.33088532556</v>
      </c>
      <c r="Z88" s="75">
        <v>468396.85459538671</v>
      </c>
      <c r="AA88" s="75">
        <v>454724.32758259692</v>
      </c>
      <c r="AB88" s="21"/>
      <c r="AC88" s="72">
        <v>112000</v>
      </c>
      <c r="AD88" s="12">
        <f t="shared" si="25"/>
        <v>5.4263291697350784</v>
      </c>
      <c r="AE88" s="12">
        <f t="shared" si="26"/>
        <v>5.3185020291806682</v>
      </c>
      <c r="AF88" s="12">
        <f t="shared" si="27"/>
        <v>5.1886293189961359</v>
      </c>
      <c r="AG88" s="12">
        <f t="shared" si="28"/>
        <v>5.082779730655913</v>
      </c>
      <c r="AH88" s="12">
        <f t="shared" si="29"/>
        <v>4.9593336280909579</v>
      </c>
      <c r="AI88" s="12">
        <f t="shared" si="30"/>
        <v>4.8224101584485748</v>
      </c>
      <c r="AJ88" s="12">
        <f t="shared" si="31"/>
        <v>4.6923076887871469</v>
      </c>
      <c r="AK88" s="12">
        <f t="shared" si="32"/>
        <v>4.5688593932255044</v>
      </c>
      <c r="AL88" s="12">
        <f t="shared" si="33"/>
        <v>4.4367685158518793</v>
      </c>
      <c r="AM88" s="12">
        <f t="shared" si="34"/>
        <v>4.2982350971904069</v>
      </c>
      <c r="AN88" s="12">
        <f t="shared" si="35"/>
        <v>4.1821147731730957</v>
      </c>
      <c r="AO88" s="12">
        <f t="shared" si="36"/>
        <v>4.0600386391303296</v>
      </c>
      <c r="AP88" s="21"/>
    </row>
    <row r="89" spans="1:42" x14ac:dyDescent="0.3">
      <c r="A89" s="81">
        <v>113000</v>
      </c>
      <c r="B89" s="47">
        <v>0.217</v>
      </c>
      <c r="C89" s="47">
        <v>0.22800000000000001</v>
      </c>
      <c r="D89" s="47">
        <v>0.23899999999999999</v>
      </c>
      <c r="E89" s="47">
        <v>0.249</v>
      </c>
      <c r="F89" s="47">
        <v>0.25900000000000001</v>
      </c>
      <c r="G89" s="47">
        <v>0.26900000000000002</v>
      </c>
      <c r="H89" s="47">
        <v>0.27800000000000002</v>
      </c>
      <c r="I89" s="47">
        <v>0.28699999999999998</v>
      </c>
      <c r="J89" s="47">
        <v>0.29399999999999998</v>
      </c>
      <c r="K89" s="47">
        <v>0.30199999999999999</v>
      </c>
      <c r="L89" s="47">
        <v>0.309</v>
      </c>
      <c r="M89" s="47">
        <v>0.317</v>
      </c>
      <c r="N89" s="21"/>
      <c r="O89" s="81">
        <v>113000</v>
      </c>
      <c r="P89" s="75">
        <v>613175.196180064</v>
      </c>
      <c r="Q89" s="75">
        <v>600990.72929741547</v>
      </c>
      <c r="R89" s="75">
        <v>588778.62192491035</v>
      </c>
      <c r="S89" s="75">
        <v>574354.1095641182</v>
      </c>
      <c r="T89" s="75">
        <v>560404.6999742781</v>
      </c>
      <c r="U89" s="75">
        <v>546965.6775610497</v>
      </c>
      <c r="V89" s="75">
        <v>532144.95933414949</v>
      </c>
      <c r="W89" s="75">
        <v>518086.29014579137</v>
      </c>
      <c r="X89" s="75">
        <v>501354.84229126235</v>
      </c>
      <c r="Y89" s="75">
        <v>487314.18912531505</v>
      </c>
      <c r="Z89" s="75">
        <v>472578.96936855983</v>
      </c>
      <c r="AA89" s="75">
        <v>460236.21548192255</v>
      </c>
      <c r="AB89" s="21"/>
      <c r="AC89" s="72">
        <v>113000</v>
      </c>
      <c r="AD89" s="12">
        <f t="shared" si="25"/>
        <v>5.4263291697350793</v>
      </c>
      <c r="AE89" s="12">
        <f t="shared" si="26"/>
        <v>5.3185020291806682</v>
      </c>
      <c r="AF89" s="12">
        <f t="shared" si="27"/>
        <v>5.2104302825213304</v>
      </c>
      <c r="AG89" s="12">
        <f t="shared" si="28"/>
        <v>5.082779730655913</v>
      </c>
      <c r="AH89" s="12">
        <f t="shared" si="29"/>
        <v>4.959333628090957</v>
      </c>
      <c r="AI89" s="12">
        <f t="shared" si="30"/>
        <v>4.8404042262039795</v>
      </c>
      <c r="AJ89" s="12">
        <f t="shared" si="31"/>
        <v>4.7092474277358365</v>
      </c>
      <c r="AK89" s="12">
        <f t="shared" si="32"/>
        <v>4.5848344260689498</v>
      </c>
      <c r="AL89" s="12">
        <f t="shared" si="33"/>
        <v>4.4367685158518793</v>
      </c>
      <c r="AM89" s="12">
        <f t="shared" si="34"/>
        <v>4.3125149480116374</v>
      </c>
      <c r="AN89" s="12">
        <f t="shared" si="35"/>
        <v>4.1821147731730957</v>
      </c>
      <c r="AO89" s="12">
        <f t="shared" si="36"/>
        <v>4.072886862671881</v>
      </c>
      <c r="AP89" s="21"/>
    </row>
    <row r="90" spans="1:42" x14ac:dyDescent="0.3">
      <c r="A90" s="81">
        <v>114000</v>
      </c>
      <c r="B90" s="47">
        <v>0.218</v>
      </c>
      <c r="C90" s="47">
        <v>0.22900000000000001</v>
      </c>
      <c r="D90" s="47">
        <v>0.23899999999999999</v>
      </c>
      <c r="E90" s="47">
        <v>0.25</v>
      </c>
      <c r="F90" s="47">
        <v>0.25900000000000001</v>
      </c>
      <c r="G90" s="47">
        <v>0.26900000000000002</v>
      </c>
      <c r="H90" s="47">
        <v>0.27800000000000002</v>
      </c>
      <c r="I90" s="47">
        <v>0.28699999999999998</v>
      </c>
      <c r="J90" s="47">
        <v>0.29499999999999998</v>
      </c>
      <c r="K90" s="47">
        <v>0.30199999999999999</v>
      </c>
      <c r="L90" s="47">
        <v>0.309</v>
      </c>
      <c r="M90" s="47">
        <v>0.317</v>
      </c>
      <c r="N90" s="21"/>
      <c r="O90" s="81">
        <v>114000</v>
      </c>
      <c r="P90" s="75">
        <v>621452.22362330044</v>
      </c>
      <c r="Q90" s="75">
        <v>608968.48234118649</v>
      </c>
      <c r="R90" s="75">
        <v>593989.05220743164</v>
      </c>
      <c r="S90" s="75">
        <v>581763.94507507444</v>
      </c>
      <c r="T90" s="75">
        <v>565364.03360236913</v>
      </c>
      <c r="U90" s="75">
        <v>551806.08178725373</v>
      </c>
      <c r="V90" s="75">
        <v>536854.20676188543</v>
      </c>
      <c r="W90" s="75">
        <v>522671.1245718603</v>
      </c>
      <c r="X90" s="75">
        <v>507511.99043570989</v>
      </c>
      <c r="Y90" s="75">
        <v>491626.70407332666</v>
      </c>
      <c r="Z90" s="75">
        <v>476761.08414173289</v>
      </c>
      <c r="AA90" s="75">
        <v>464309.10234459443</v>
      </c>
      <c r="AB90" s="21"/>
      <c r="AC90" s="72">
        <v>114000</v>
      </c>
      <c r="AD90" s="12">
        <f t="shared" si="25"/>
        <v>5.4513352949412317</v>
      </c>
      <c r="AE90" s="12">
        <f t="shared" si="26"/>
        <v>5.341828792466548</v>
      </c>
      <c r="AF90" s="12">
        <f t="shared" si="27"/>
        <v>5.2104302825213304</v>
      </c>
      <c r="AG90" s="12">
        <f t="shared" si="28"/>
        <v>5.1031925006585475</v>
      </c>
      <c r="AH90" s="12">
        <f t="shared" si="29"/>
        <v>4.959333628090957</v>
      </c>
      <c r="AI90" s="12">
        <f t="shared" si="30"/>
        <v>4.8404042262039804</v>
      </c>
      <c r="AJ90" s="12">
        <f t="shared" si="31"/>
        <v>4.7092474277358374</v>
      </c>
      <c r="AK90" s="12">
        <f t="shared" si="32"/>
        <v>4.5848344260689498</v>
      </c>
      <c r="AL90" s="12">
        <f t="shared" si="33"/>
        <v>4.4518595652255257</v>
      </c>
      <c r="AM90" s="12">
        <f t="shared" si="34"/>
        <v>4.3125149480116374</v>
      </c>
      <c r="AN90" s="12">
        <f t="shared" si="35"/>
        <v>4.1821147731730957</v>
      </c>
      <c r="AO90" s="12">
        <f t="shared" si="36"/>
        <v>4.072886862671881</v>
      </c>
      <c r="AP90" s="21"/>
    </row>
    <row r="91" spans="1:42" x14ac:dyDescent="0.3">
      <c r="A91" s="81">
        <v>115000</v>
      </c>
      <c r="B91" s="47">
        <v>0.218</v>
      </c>
      <c r="C91" s="47">
        <v>0.22900000000000001</v>
      </c>
      <c r="D91" s="47">
        <v>0.24</v>
      </c>
      <c r="E91" s="47">
        <v>0.25</v>
      </c>
      <c r="F91" s="47">
        <v>0.26</v>
      </c>
      <c r="G91" s="47">
        <v>0.26900000000000002</v>
      </c>
      <c r="H91" s="47">
        <v>0.27900000000000003</v>
      </c>
      <c r="I91" s="47">
        <v>0.28699999999999998</v>
      </c>
      <c r="J91" s="47">
        <v>0.29499999999999998</v>
      </c>
      <c r="K91" s="47">
        <v>0.30299999999999999</v>
      </c>
      <c r="L91" s="47">
        <v>0.31</v>
      </c>
      <c r="M91" s="47">
        <v>0.317</v>
      </c>
      <c r="N91" s="21"/>
      <c r="O91" s="81">
        <v>115000</v>
      </c>
      <c r="P91" s="75">
        <v>626903.55891824153</v>
      </c>
      <c r="Q91" s="75">
        <v>614310.31113365304</v>
      </c>
      <c r="R91" s="75">
        <v>601706.59329535021</v>
      </c>
      <c r="S91" s="75">
        <v>586867.13757573301</v>
      </c>
      <c r="T91" s="75">
        <v>572525.38795335754</v>
      </c>
      <c r="U91" s="75">
        <v>556646.48601345776</v>
      </c>
      <c r="V91" s="75">
        <v>543511.52416872059</v>
      </c>
      <c r="W91" s="75">
        <v>527255.95899792935</v>
      </c>
      <c r="X91" s="75">
        <v>511963.85000093543</v>
      </c>
      <c r="Y91" s="75">
        <v>497581.40186577983</v>
      </c>
      <c r="Z91" s="75">
        <v>482499.64939683129</v>
      </c>
      <c r="AA91" s="75">
        <v>468381.98920726625</v>
      </c>
      <c r="AB91" s="21"/>
      <c r="AC91" s="72">
        <v>115000</v>
      </c>
      <c r="AD91" s="12">
        <f t="shared" si="25"/>
        <v>5.4513352949412308</v>
      </c>
      <c r="AE91" s="12">
        <f t="shared" si="26"/>
        <v>5.341828792466548</v>
      </c>
      <c r="AF91" s="12">
        <f t="shared" si="27"/>
        <v>5.2322312460465232</v>
      </c>
      <c r="AG91" s="12">
        <f t="shared" si="28"/>
        <v>5.1031925006585483</v>
      </c>
      <c r="AH91" s="12">
        <f t="shared" si="29"/>
        <v>4.9784816343770224</v>
      </c>
      <c r="AI91" s="12">
        <f t="shared" si="30"/>
        <v>4.8404042262039804</v>
      </c>
      <c r="AJ91" s="12">
        <f t="shared" si="31"/>
        <v>4.726187166684527</v>
      </c>
      <c r="AK91" s="12">
        <f t="shared" si="32"/>
        <v>4.5848344260689506</v>
      </c>
      <c r="AL91" s="12">
        <f t="shared" si="33"/>
        <v>4.4518595652255257</v>
      </c>
      <c r="AM91" s="12">
        <f t="shared" si="34"/>
        <v>4.3267947988328679</v>
      </c>
      <c r="AN91" s="12">
        <f t="shared" si="35"/>
        <v>4.1956491251898376</v>
      </c>
      <c r="AO91" s="12">
        <f t="shared" si="36"/>
        <v>4.0728868626718802</v>
      </c>
      <c r="AP91" s="21"/>
    </row>
    <row r="92" spans="1:42" x14ac:dyDescent="0.3">
      <c r="A92" s="81">
        <v>116000</v>
      </c>
      <c r="B92" s="47">
        <v>0.218</v>
      </c>
      <c r="C92" s="47">
        <v>0.22900000000000001</v>
      </c>
      <c r="D92" s="47">
        <v>0.24</v>
      </c>
      <c r="E92" s="47">
        <v>0.25</v>
      </c>
      <c r="F92" s="47">
        <v>0.26</v>
      </c>
      <c r="G92" s="47">
        <v>0.27</v>
      </c>
      <c r="H92" s="47">
        <v>0.27900000000000003</v>
      </c>
      <c r="I92" s="47">
        <v>0.28799999999999998</v>
      </c>
      <c r="J92" s="47">
        <v>0.29599999999999999</v>
      </c>
      <c r="K92" s="47">
        <v>0.30299999999999999</v>
      </c>
      <c r="L92" s="47">
        <v>0.31</v>
      </c>
      <c r="M92" s="47">
        <v>0.317</v>
      </c>
      <c r="N92" s="21"/>
      <c r="O92" s="81">
        <v>116000</v>
      </c>
      <c r="P92" s="75">
        <v>632354.89421318285</v>
      </c>
      <c r="Q92" s="75">
        <v>619652.13992611947</v>
      </c>
      <c r="R92" s="75">
        <v>606938.82454139681</v>
      </c>
      <c r="S92" s="75">
        <v>591970.33007639146</v>
      </c>
      <c r="T92" s="75">
        <v>577503.86958773469</v>
      </c>
      <c r="U92" s="75">
        <v>563574.2020992887</v>
      </c>
      <c r="V92" s="75">
        <v>548237.71133540513</v>
      </c>
      <c r="W92" s="75">
        <v>533693.89723383798</v>
      </c>
      <c r="X92" s="75">
        <v>518166.27129350387</v>
      </c>
      <c r="Y92" s="75">
        <v>501908.19666461268</v>
      </c>
      <c r="Z92" s="75">
        <v>486695.2985220211</v>
      </c>
      <c r="AA92" s="75">
        <v>472454.87606993818</v>
      </c>
      <c r="AB92" s="21"/>
      <c r="AC92" s="72">
        <v>116000</v>
      </c>
      <c r="AD92" s="12">
        <f t="shared" si="25"/>
        <v>5.4513352949412317</v>
      </c>
      <c r="AE92" s="12">
        <f t="shared" si="26"/>
        <v>5.3418287924665471</v>
      </c>
      <c r="AF92" s="12">
        <f t="shared" si="27"/>
        <v>5.2322312460465241</v>
      </c>
      <c r="AG92" s="12">
        <f t="shared" si="28"/>
        <v>5.1031925006585475</v>
      </c>
      <c r="AH92" s="12">
        <f t="shared" si="29"/>
        <v>4.9784816343770233</v>
      </c>
      <c r="AI92" s="12">
        <f t="shared" si="30"/>
        <v>4.8583982939593851</v>
      </c>
      <c r="AJ92" s="12">
        <f t="shared" si="31"/>
        <v>4.726187166684527</v>
      </c>
      <c r="AK92" s="12">
        <f t="shared" si="32"/>
        <v>4.600809458912396</v>
      </c>
      <c r="AL92" s="12">
        <f t="shared" si="33"/>
        <v>4.4669506145991713</v>
      </c>
      <c r="AM92" s="12">
        <f t="shared" si="34"/>
        <v>4.3267947988328679</v>
      </c>
      <c r="AN92" s="12">
        <f t="shared" si="35"/>
        <v>4.1956491251898367</v>
      </c>
      <c r="AO92" s="12">
        <f t="shared" si="36"/>
        <v>4.072886862671881</v>
      </c>
      <c r="AP92" s="21"/>
    </row>
    <row r="93" spans="1:42" x14ac:dyDescent="0.3">
      <c r="A93" s="81">
        <v>117000</v>
      </c>
      <c r="B93" s="84">
        <v>0.219</v>
      </c>
      <c r="C93" s="84">
        <v>0.23</v>
      </c>
      <c r="D93" s="84">
        <v>0.24099999999999999</v>
      </c>
      <c r="E93" s="84">
        <v>0.251</v>
      </c>
      <c r="F93" s="84">
        <v>0.26100000000000001</v>
      </c>
      <c r="G93" s="84">
        <v>0.27</v>
      </c>
      <c r="H93" s="84">
        <v>0.28000000000000003</v>
      </c>
      <c r="I93" s="84">
        <v>0.28799999999999998</v>
      </c>
      <c r="J93" s="84">
        <v>0.29599999999999999</v>
      </c>
      <c r="K93" s="84">
        <v>0.30399999999999999</v>
      </c>
      <c r="L93" s="84">
        <v>0.311</v>
      </c>
      <c r="M93" s="84">
        <v>0.318</v>
      </c>
      <c r="N93" s="21"/>
      <c r="O93" s="81">
        <v>117000</v>
      </c>
      <c r="P93" s="75">
        <v>640731.94615724392</v>
      </c>
      <c r="Q93" s="75">
        <v>627723.20002303412</v>
      </c>
      <c r="R93" s="75">
        <v>614721.76851989096</v>
      </c>
      <c r="S93" s="75">
        <v>599461.81666735827</v>
      </c>
      <c r="T93" s="75">
        <v>584722.66795758135</v>
      </c>
      <c r="U93" s="75">
        <v>568432.60039324814</v>
      </c>
      <c r="V93" s="75">
        <v>554945.84795908642</v>
      </c>
      <c r="W93" s="75">
        <v>538294.70669275045</v>
      </c>
      <c r="X93" s="75">
        <v>522633.22190810298</v>
      </c>
      <c r="Y93" s="75">
        <v>507905.73400952952</v>
      </c>
      <c r="Z93" s="75">
        <v>492474.46683316969</v>
      </c>
      <c r="AA93" s="75">
        <v>478031.00508697162</v>
      </c>
      <c r="AB93" s="21"/>
      <c r="AC93" s="72">
        <v>117000</v>
      </c>
      <c r="AD93" s="12">
        <f t="shared" si="25"/>
        <v>5.4763414201473841</v>
      </c>
      <c r="AE93" s="12">
        <f t="shared" si="26"/>
        <v>5.3651555557524286</v>
      </c>
      <c r="AF93" s="12">
        <f t="shared" si="27"/>
        <v>5.2540322095717178</v>
      </c>
      <c r="AG93" s="12">
        <f t="shared" si="28"/>
        <v>5.1236052706611819</v>
      </c>
      <c r="AH93" s="12">
        <f t="shared" si="29"/>
        <v>4.9976296406630887</v>
      </c>
      <c r="AI93" s="12">
        <f t="shared" si="30"/>
        <v>4.8583982939593859</v>
      </c>
      <c r="AJ93" s="12">
        <f t="shared" si="31"/>
        <v>4.7431269056332175</v>
      </c>
      <c r="AK93" s="12">
        <f t="shared" si="32"/>
        <v>4.6008094589123969</v>
      </c>
      <c r="AL93" s="12">
        <f t="shared" si="33"/>
        <v>4.4669506145991704</v>
      </c>
      <c r="AM93" s="12">
        <f t="shared" si="34"/>
        <v>4.3410746496540984</v>
      </c>
      <c r="AN93" s="12">
        <f t="shared" si="35"/>
        <v>4.2091834772065786</v>
      </c>
      <c r="AO93" s="12">
        <f t="shared" si="36"/>
        <v>4.0857350862134325</v>
      </c>
      <c r="AP93" s="21"/>
    </row>
    <row r="94" spans="1:42" x14ac:dyDescent="0.3">
      <c r="A94" s="81">
        <v>118000</v>
      </c>
      <c r="B94" s="47">
        <v>0.219</v>
      </c>
      <c r="C94" s="47">
        <v>0.23</v>
      </c>
      <c r="D94" s="47">
        <v>0.24099999999999999</v>
      </c>
      <c r="E94" s="47">
        <v>0.251</v>
      </c>
      <c r="F94" s="47">
        <v>0.26100000000000001</v>
      </c>
      <c r="G94" s="47">
        <v>0.27100000000000002</v>
      </c>
      <c r="H94" s="47">
        <v>0.28000000000000003</v>
      </c>
      <c r="I94" s="47">
        <v>0.28899999999999998</v>
      </c>
      <c r="J94" s="47">
        <v>0.29699999999999999</v>
      </c>
      <c r="K94" s="47">
        <v>0.30399999999999999</v>
      </c>
      <c r="L94" s="47">
        <v>0.311</v>
      </c>
      <c r="M94" s="47">
        <v>0.318</v>
      </c>
      <c r="N94" s="21"/>
      <c r="O94" s="81">
        <v>118000</v>
      </c>
      <c r="P94" s="75">
        <v>646208.28757739125</v>
      </c>
      <c r="Q94" s="75">
        <v>633088.35557878646</v>
      </c>
      <c r="R94" s="75">
        <v>619975.80072946276</v>
      </c>
      <c r="S94" s="75">
        <v>604585.42193801934</v>
      </c>
      <c r="T94" s="75">
        <v>589720.29759824439</v>
      </c>
      <c r="U94" s="75">
        <v>575414.29868234519</v>
      </c>
      <c r="V94" s="75">
        <v>559688.97486471955</v>
      </c>
      <c r="W94" s="75">
        <v>544780.57002718945</v>
      </c>
      <c r="X94" s="75">
        <v>528880.91634879238</v>
      </c>
      <c r="Y94" s="75">
        <v>512246.80865918368</v>
      </c>
      <c r="Z94" s="75">
        <v>496683.65031037625</v>
      </c>
      <c r="AA94" s="75">
        <v>482116.74017318501</v>
      </c>
      <c r="AB94" s="21"/>
      <c r="AC94" s="72">
        <v>118000</v>
      </c>
      <c r="AD94" s="12">
        <f t="shared" si="25"/>
        <v>5.4763414201473832</v>
      </c>
      <c r="AE94" s="12">
        <f t="shared" si="26"/>
        <v>5.3651555557524278</v>
      </c>
      <c r="AF94" s="12">
        <f t="shared" si="27"/>
        <v>5.2540322095717187</v>
      </c>
      <c r="AG94" s="12">
        <f t="shared" si="28"/>
        <v>5.123605270661181</v>
      </c>
      <c r="AH94" s="12">
        <f t="shared" si="29"/>
        <v>4.9976296406630878</v>
      </c>
      <c r="AI94" s="12">
        <f t="shared" si="30"/>
        <v>4.8763923617147897</v>
      </c>
      <c r="AJ94" s="12">
        <f t="shared" si="31"/>
        <v>4.7431269056332166</v>
      </c>
      <c r="AK94" s="12">
        <f t="shared" si="32"/>
        <v>4.6167844917558432</v>
      </c>
      <c r="AL94" s="12">
        <f t="shared" si="33"/>
        <v>4.4820416639728169</v>
      </c>
      <c r="AM94" s="12">
        <f t="shared" si="34"/>
        <v>4.3410746496540993</v>
      </c>
      <c r="AN94" s="12">
        <f t="shared" si="35"/>
        <v>4.2091834772065786</v>
      </c>
      <c r="AO94" s="12">
        <f t="shared" si="36"/>
        <v>4.0857350862134325</v>
      </c>
      <c r="AP94" s="21"/>
    </row>
    <row r="95" spans="1:42" x14ac:dyDescent="0.3">
      <c r="A95" s="81">
        <v>119000</v>
      </c>
      <c r="B95" s="84">
        <v>0.22</v>
      </c>
      <c r="C95" s="84">
        <v>0.23100000000000001</v>
      </c>
      <c r="D95" s="84">
        <v>0.24099999999999999</v>
      </c>
      <c r="E95" s="84">
        <v>0.252</v>
      </c>
      <c r="F95" s="84">
        <v>0.26200000000000001</v>
      </c>
      <c r="G95" s="84">
        <v>0.27100000000000002</v>
      </c>
      <c r="H95" s="84">
        <v>0.28000000000000003</v>
      </c>
      <c r="I95" s="84">
        <v>0.28899999999999998</v>
      </c>
      <c r="J95" s="84">
        <v>0.29699999999999999</v>
      </c>
      <c r="K95" s="84">
        <v>0.30499999999999999</v>
      </c>
      <c r="L95" s="84">
        <v>0.312</v>
      </c>
      <c r="M95" s="84">
        <v>0.31900000000000001</v>
      </c>
      <c r="O95" s="81">
        <v>119000</v>
      </c>
      <c r="P95" s="85">
        <v>654660.35789707082</v>
      </c>
      <c r="Q95" s="85">
        <v>641229.39596555871</v>
      </c>
      <c r="R95" s="85">
        <v>625229.83293903433</v>
      </c>
      <c r="S95" s="85">
        <v>612138.14683899411</v>
      </c>
      <c r="T95" s="85">
        <v>596996.5399869493</v>
      </c>
      <c r="U95" s="85">
        <v>580290.69104406005</v>
      </c>
      <c r="V95" s="85">
        <v>564432.10177035269</v>
      </c>
      <c r="W95" s="85">
        <v>549397.35451894521</v>
      </c>
      <c r="X95" s="85">
        <v>533362.95801276516</v>
      </c>
      <c r="Y95" s="85">
        <v>518287.18555656419</v>
      </c>
      <c r="Z95" s="85">
        <v>502503.4216775751</v>
      </c>
      <c r="AA95" s="85">
        <v>487731.41386084311</v>
      </c>
      <c r="AC95" s="72">
        <v>119000</v>
      </c>
      <c r="AD95" s="12">
        <f t="shared" si="25"/>
        <v>5.5013475453535365</v>
      </c>
      <c r="AE95" s="12">
        <f t="shared" si="26"/>
        <v>5.3884823190383084</v>
      </c>
      <c r="AF95" s="12">
        <f t="shared" si="27"/>
        <v>5.2540322095717169</v>
      </c>
      <c r="AG95" s="12">
        <f t="shared" si="28"/>
        <v>5.1440180406638163</v>
      </c>
      <c r="AH95" s="12">
        <f t="shared" si="29"/>
        <v>5.0167776469491541</v>
      </c>
      <c r="AI95" s="12">
        <f t="shared" si="30"/>
        <v>4.8763923617147906</v>
      </c>
      <c r="AJ95" s="12">
        <f t="shared" si="31"/>
        <v>4.7431269056332157</v>
      </c>
      <c r="AK95" s="12">
        <f t="shared" si="32"/>
        <v>4.6167844917558423</v>
      </c>
      <c r="AL95" s="12">
        <f t="shared" si="33"/>
        <v>4.482041663972816</v>
      </c>
      <c r="AM95" s="12">
        <f t="shared" si="34"/>
        <v>4.3553545004753289</v>
      </c>
      <c r="AN95" s="12">
        <f t="shared" si="35"/>
        <v>4.2227178292233205</v>
      </c>
      <c r="AO95" s="12">
        <f t="shared" si="36"/>
        <v>4.098583309754984</v>
      </c>
    </row>
    <row r="96" spans="1:42" x14ac:dyDescent="0.3">
      <c r="A96" s="81">
        <v>120000</v>
      </c>
      <c r="B96" s="84">
        <v>0.22</v>
      </c>
      <c r="C96" s="84">
        <v>0.23100000000000001</v>
      </c>
      <c r="D96" s="84">
        <v>0.24199999999999999</v>
      </c>
      <c r="E96" s="84">
        <v>0.252</v>
      </c>
      <c r="F96" s="84">
        <v>0.26200000000000001</v>
      </c>
      <c r="G96" s="84">
        <v>0.27200000000000002</v>
      </c>
      <c r="H96" s="84">
        <v>0.28100000000000003</v>
      </c>
      <c r="I96" s="84">
        <v>0.28899999999999998</v>
      </c>
      <c r="J96" s="84">
        <v>0.29799999999999999</v>
      </c>
      <c r="K96" s="84">
        <v>0.30499999999999999</v>
      </c>
      <c r="L96" s="84">
        <v>0.313</v>
      </c>
      <c r="M96" s="84">
        <v>0.31900000000000001</v>
      </c>
      <c r="O96" s="81">
        <v>120000</v>
      </c>
      <c r="P96" s="85">
        <v>660161.7054424244</v>
      </c>
      <c r="Q96" s="85">
        <v>646617.87828459695</v>
      </c>
      <c r="R96" s="85">
        <v>633099.98077162937</v>
      </c>
      <c r="S96" s="85">
        <v>617282.16487965791</v>
      </c>
      <c r="T96" s="85">
        <v>602013.31763389846</v>
      </c>
      <c r="U96" s="85">
        <v>587326.37153642345</v>
      </c>
      <c r="V96" s="85">
        <v>571207.99734982883</v>
      </c>
      <c r="W96" s="85">
        <v>554014.1390107011</v>
      </c>
      <c r="X96" s="85">
        <v>539655.92560157552</v>
      </c>
      <c r="Y96" s="85">
        <v>522642.54005703947</v>
      </c>
      <c r="Z96" s="85">
        <v>508350.26174880739</v>
      </c>
      <c r="AA96" s="85">
        <v>491829.99717059813</v>
      </c>
      <c r="AC96" s="72">
        <v>120000</v>
      </c>
      <c r="AD96" s="12">
        <f t="shared" si="25"/>
        <v>5.5013475453535365</v>
      </c>
      <c r="AE96" s="12">
        <f t="shared" si="26"/>
        <v>5.3884823190383075</v>
      </c>
      <c r="AF96" s="12">
        <f t="shared" si="27"/>
        <v>5.2758331730969115</v>
      </c>
      <c r="AG96" s="12">
        <f t="shared" si="28"/>
        <v>5.1440180406638163</v>
      </c>
      <c r="AH96" s="12">
        <f t="shared" si="29"/>
        <v>5.0167776469491541</v>
      </c>
      <c r="AI96" s="12">
        <f t="shared" si="30"/>
        <v>4.8943864294701953</v>
      </c>
      <c r="AJ96" s="12">
        <f t="shared" si="31"/>
        <v>4.7600666445819071</v>
      </c>
      <c r="AK96" s="12">
        <f t="shared" si="32"/>
        <v>4.6167844917558423</v>
      </c>
      <c r="AL96" s="12">
        <f t="shared" si="33"/>
        <v>4.4971327133464625</v>
      </c>
      <c r="AM96" s="12">
        <f t="shared" si="34"/>
        <v>4.3553545004753289</v>
      </c>
      <c r="AN96" s="12">
        <f t="shared" si="35"/>
        <v>4.2362521812400615</v>
      </c>
      <c r="AO96" s="12">
        <f t="shared" si="36"/>
        <v>4.098583309754984</v>
      </c>
    </row>
    <row r="97" spans="1:41" x14ac:dyDescent="0.3">
      <c r="A97" s="81">
        <v>121000</v>
      </c>
      <c r="B97" s="84">
        <v>0.22</v>
      </c>
      <c r="C97" s="84">
        <v>0.23200000000000001</v>
      </c>
      <c r="D97" s="84">
        <v>0.24199999999999999</v>
      </c>
      <c r="E97" s="84">
        <v>0.253</v>
      </c>
      <c r="F97" s="84">
        <v>0.26300000000000001</v>
      </c>
      <c r="G97" s="84">
        <v>0.27200000000000002</v>
      </c>
      <c r="H97" s="84">
        <v>0.28100000000000003</v>
      </c>
      <c r="I97" s="84">
        <v>0.28999999999999998</v>
      </c>
      <c r="J97" s="84">
        <v>0.29799999999999999</v>
      </c>
      <c r="K97" s="84">
        <v>0.30599999999999999</v>
      </c>
      <c r="L97" s="84">
        <v>0.313</v>
      </c>
      <c r="M97" s="84">
        <v>0.32</v>
      </c>
      <c r="O97" s="81">
        <v>121000</v>
      </c>
      <c r="P97" s="85">
        <v>665663.05298777798</v>
      </c>
      <c r="Q97" s="85">
        <v>654828.89896122681</v>
      </c>
      <c r="R97" s="85">
        <v>638375.81394472625</v>
      </c>
      <c r="S97" s="85">
        <v>624896.12809064053</v>
      </c>
      <c r="T97" s="85">
        <v>609347.00404146151</v>
      </c>
      <c r="U97" s="85">
        <v>592220.7579658936</v>
      </c>
      <c r="V97" s="85">
        <v>575968.06399441068</v>
      </c>
      <c r="W97" s="85">
        <v>560563.90247651387</v>
      </c>
      <c r="X97" s="85">
        <v>544153.05831492203</v>
      </c>
      <c r="Y97" s="85">
        <v>528725.75650688377</v>
      </c>
      <c r="Z97" s="85">
        <v>512586.51393004745</v>
      </c>
      <c r="AA97" s="85">
        <v>497483.21552888083</v>
      </c>
      <c r="AC97" s="72">
        <v>121000</v>
      </c>
      <c r="AD97" s="12">
        <f t="shared" si="25"/>
        <v>5.5013475453535374</v>
      </c>
      <c r="AE97" s="12">
        <f t="shared" si="26"/>
        <v>5.4118090823241882</v>
      </c>
      <c r="AF97" s="12">
        <f t="shared" si="27"/>
        <v>5.2758331730969115</v>
      </c>
      <c r="AG97" s="12">
        <f t="shared" si="28"/>
        <v>5.1644308106664507</v>
      </c>
      <c r="AH97" s="12">
        <f t="shared" si="29"/>
        <v>5.0359256532352195</v>
      </c>
      <c r="AI97" s="12">
        <f t="shared" si="30"/>
        <v>4.8943864294701953</v>
      </c>
      <c r="AJ97" s="12">
        <f t="shared" si="31"/>
        <v>4.7600666445819062</v>
      </c>
      <c r="AK97" s="12">
        <f t="shared" si="32"/>
        <v>4.6327595245992885</v>
      </c>
      <c r="AL97" s="12">
        <f t="shared" si="33"/>
        <v>4.4971327133464634</v>
      </c>
      <c r="AM97" s="12">
        <f t="shared" si="34"/>
        <v>4.3696343512965603</v>
      </c>
      <c r="AN97" s="12">
        <f t="shared" si="35"/>
        <v>4.2362521812400615</v>
      </c>
      <c r="AO97" s="12">
        <f t="shared" si="36"/>
        <v>4.1114315332965354</v>
      </c>
    </row>
    <row r="98" spans="1:41" x14ac:dyDescent="0.3">
      <c r="A98" s="81">
        <v>122000</v>
      </c>
      <c r="B98" s="84">
        <v>0.221</v>
      </c>
      <c r="C98" s="84">
        <v>0.23200000000000001</v>
      </c>
      <c r="D98" s="84">
        <v>0.24299999999999999</v>
      </c>
      <c r="E98" s="84">
        <v>0.253</v>
      </c>
      <c r="F98" s="84">
        <v>0.26300000000000001</v>
      </c>
      <c r="G98" s="84">
        <v>0.27300000000000002</v>
      </c>
      <c r="H98" s="84">
        <v>0.28199999999999997</v>
      </c>
      <c r="I98" s="84">
        <v>0.28999999999999998</v>
      </c>
      <c r="J98" s="84">
        <v>0.29899999999999999</v>
      </c>
      <c r="K98" s="84">
        <v>0.30599999999999999</v>
      </c>
      <c r="L98" s="84">
        <v>0.314</v>
      </c>
      <c r="M98" s="84">
        <v>0.32</v>
      </c>
      <c r="O98" s="81">
        <v>122000</v>
      </c>
      <c r="P98" s="85">
        <v>674215.14780828205</v>
      </c>
      <c r="Q98" s="85">
        <v>660240.70804355096</v>
      </c>
      <c r="R98" s="85">
        <v>646311.36466789688</v>
      </c>
      <c r="S98" s="85">
        <v>630060.55890130682</v>
      </c>
      <c r="T98" s="85">
        <v>614382.9296946968</v>
      </c>
      <c r="U98" s="85">
        <v>599310.42066152324</v>
      </c>
      <c r="V98" s="85">
        <v>582794.77879073285</v>
      </c>
      <c r="W98" s="85">
        <v>565196.66200111317</v>
      </c>
      <c r="X98" s="85">
        <v>550491.29905185325</v>
      </c>
      <c r="Y98" s="85">
        <v>533095.39085818024</v>
      </c>
      <c r="Z98" s="85">
        <v>518473.95705732994</v>
      </c>
      <c r="AA98" s="85">
        <v>501594.64706217742</v>
      </c>
      <c r="AC98" s="72">
        <v>122000</v>
      </c>
      <c r="AD98" s="12">
        <f t="shared" si="25"/>
        <v>5.526353670559689</v>
      </c>
      <c r="AE98" s="12">
        <f t="shared" si="26"/>
        <v>5.4118090823241882</v>
      </c>
      <c r="AF98" s="12">
        <f t="shared" si="27"/>
        <v>5.2976341366221051</v>
      </c>
      <c r="AG98" s="12">
        <f t="shared" si="28"/>
        <v>5.1644308106664489</v>
      </c>
      <c r="AH98" s="12">
        <f t="shared" si="29"/>
        <v>5.0359256532352195</v>
      </c>
      <c r="AI98" s="12">
        <f t="shared" si="30"/>
        <v>4.9123804972256</v>
      </c>
      <c r="AJ98" s="12">
        <f t="shared" si="31"/>
        <v>4.7770063835305967</v>
      </c>
      <c r="AK98" s="12">
        <f t="shared" si="32"/>
        <v>4.6327595245992885</v>
      </c>
      <c r="AL98" s="12">
        <f t="shared" si="33"/>
        <v>4.5122237627201089</v>
      </c>
      <c r="AM98" s="12">
        <f t="shared" si="34"/>
        <v>4.3696343512965594</v>
      </c>
      <c r="AN98" s="12">
        <f t="shared" si="35"/>
        <v>4.2497865332568026</v>
      </c>
      <c r="AO98" s="12">
        <f t="shared" si="36"/>
        <v>4.1114315332965363</v>
      </c>
    </row>
    <row r="99" spans="1:41" x14ac:dyDescent="0.3">
      <c r="A99" s="81">
        <v>123000</v>
      </c>
      <c r="B99" s="84">
        <v>0.221</v>
      </c>
      <c r="C99" s="84">
        <v>0.23200000000000001</v>
      </c>
      <c r="D99" s="84">
        <v>0.24299999999999999</v>
      </c>
      <c r="E99" s="84">
        <v>0.254</v>
      </c>
      <c r="F99" s="84">
        <v>0.26400000000000001</v>
      </c>
      <c r="G99" s="84">
        <v>0.27300000000000002</v>
      </c>
      <c r="H99" s="84">
        <v>0.28199999999999997</v>
      </c>
      <c r="I99" s="84">
        <v>0.29099999999999998</v>
      </c>
      <c r="J99" s="84">
        <v>0.29899999999999999</v>
      </c>
      <c r="K99" s="84">
        <v>0.307</v>
      </c>
      <c r="L99" s="84">
        <v>0.314</v>
      </c>
      <c r="M99" s="84">
        <v>0.32100000000000001</v>
      </c>
      <c r="O99" s="81">
        <v>123000</v>
      </c>
      <c r="P99" s="85">
        <v>679741.50147884176</v>
      </c>
      <c r="Q99" s="85">
        <v>665652.51712587522</v>
      </c>
      <c r="R99" s="85">
        <v>651608.99880451895</v>
      </c>
      <c r="S99" s="85">
        <v>637735.7604222974</v>
      </c>
      <c r="T99" s="85">
        <v>621774.06012111797</v>
      </c>
      <c r="U99" s="85">
        <v>604222.8011587488</v>
      </c>
      <c r="V99" s="85">
        <v>587571.78517426341</v>
      </c>
      <c r="W99" s="85">
        <v>571794.35056545632</v>
      </c>
      <c r="X99" s="85">
        <v>555003.52281457337</v>
      </c>
      <c r="Y99" s="85">
        <v>539221.44686048815</v>
      </c>
      <c r="Z99" s="85">
        <v>522723.74359058676</v>
      </c>
      <c r="AA99" s="85">
        <v>507286.41009108478</v>
      </c>
      <c r="AC99" s="72">
        <v>123000</v>
      </c>
      <c r="AD99" s="12">
        <f t="shared" si="25"/>
        <v>5.526353670559689</v>
      </c>
      <c r="AE99" s="12">
        <f t="shared" si="26"/>
        <v>5.4118090823241891</v>
      </c>
      <c r="AF99" s="12">
        <f t="shared" si="27"/>
        <v>5.2976341366221051</v>
      </c>
      <c r="AG99" s="12">
        <f t="shared" si="28"/>
        <v>5.1848435806690842</v>
      </c>
      <c r="AH99" s="12">
        <f t="shared" si="29"/>
        <v>5.055073659521284</v>
      </c>
      <c r="AI99" s="12">
        <f t="shared" si="30"/>
        <v>4.9123804972256</v>
      </c>
      <c r="AJ99" s="12">
        <f t="shared" si="31"/>
        <v>4.7770063835305967</v>
      </c>
      <c r="AK99" s="12">
        <f t="shared" si="32"/>
        <v>4.6487345574427339</v>
      </c>
      <c r="AL99" s="12">
        <f t="shared" si="33"/>
        <v>4.5122237627201089</v>
      </c>
      <c r="AM99" s="12">
        <f t="shared" si="34"/>
        <v>4.3839142021177899</v>
      </c>
      <c r="AN99" s="12">
        <f t="shared" si="35"/>
        <v>4.2497865332568026</v>
      </c>
      <c r="AO99" s="12">
        <f t="shared" si="36"/>
        <v>4.1242797568380878</v>
      </c>
    </row>
    <row r="100" spans="1:41" x14ac:dyDescent="0.3">
      <c r="A100" s="81">
        <v>124000</v>
      </c>
      <c r="B100" s="84">
        <v>0.222</v>
      </c>
      <c r="C100" s="84">
        <v>0.23300000000000001</v>
      </c>
      <c r="D100" s="84">
        <v>0.24399999999999999</v>
      </c>
      <c r="E100" s="84">
        <v>0.254</v>
      </c>
      <c r="F100" s="84">
        <v>0.26400000000000001</v>
      </c>
      <c r="G100" s="84">
        <v>0.27400000000000002</v>
      </c>
      <c r="H100" s="84">
        <v>0.28299999999999997</v>
      </c>
      <c r="I100" s="84">
        <v>0.29099999999999998</v>
      </c>
      <c r="J100" s="84">
        <v>0.29899999999999999</v>
      </c>
      <c r="K100" s="84">
        <v>0.308</v>
      </c>
      <c r="L100" s="84">
        <v>0.315</v>
      </c>
      <c r="M100" s="84">
        <v>0.32100000000000001</v>
      </c>
      <c r="O100" s="81">
        <v>124000</v>
      </c>
      <c r="P100" s="85">
        <v>688368.61467496434</v>
      </c>
      <c r="Q100" s="85">
        <v>673956.84485564847</v>
      </c>
      <c r="R100" s="85">
        <v>659609.95241826517</v>
      </c>
      <c r="S100" s="85">
        <v>642920.60400296643</v>
      </c>
      <c r="T100" s="85">
        <v>626829.13378063927</v>
      </c>
      <c r="U100" s="85">
        <v>611366.44605764467</v>
      </c>
      <c r="V100" s="85">
        <v>594449.3191874316</v>
      </c>
      <c r="W100" s="85">
        <v>576443.08512289904</v>
      </c>
      <c r="X100" s="85">
        <v>559515.74657729338</v>
      </c>
      <c r="Y100" s="85">
        <v>545376.06256443856</v>
      </c>
      <c r="Z100" s="85">
        <v>528651.7897739195</v>
      </c>
      <c r="AA100" s="85">
        <v>511410.68984792288</v>
      </c>
      <c r="AC100" s="72">
        <v>124000</v>
      </c>
      <c r="AD100" s="12">
        <f t="shared" si="25"/>
        <v>5.5513597957658414</v>
      </c>
      <c r="AE100" s="12">
        <f t="shared" si="26"/>
        <v>5.435135845610068</v>
      </c>
      <c r="AF100" s="12">
        <f t="shared" si="27"/>
        <v>5.3194351001472997</v>
      </c>
      <c r="AG100" s="12">
        <f t="shared" si="28"/>
        <v>5.1848435806690842</v>
      </c>
      <c r="AH100" s="12">
        <f t="shared" si="29"/>
        <v>5.0550736595212848</v>
      </c>
      <c r="AI100" s="12">
        <f t="shared" si="30"/>
        <v>4.9303745649810056</v>
      </c>
      <c r="AJ100" s="12">
        <f t="shared" si="31"/>
        <v>4.7939461224792872</v>
      </c>
      <c r="AK100" s="12">
        <f t="shared" si="32"/>
        <v>4.6487345574427339</v>
      </c>
      <c r="AL100" s="12">
        <f t="shared" si="33"/>
        <v>4.5122237627201081</v>
      </c>
      <c r="AM100" s="12">
        <f t="shared" si="34"/>
        <v>4.3981940529390204</v>
      </c>
      <c r="AN100" s="12">
        <f t="shared" si="35"/>
        <v>4.2633208852735445</v>
      </c>
      <c r="AO100" s="12">
        <f t="shared" si="36"/>
        <v>4.1242797568380878</v>
      </c>
    </row>
    <row r="101" spans="1:41" x14ac:dyDescent="0.3">
      <c r="A101" s="81">
        <v>125000</v>
      </c>
      <c r="B101" s="84">
        <v>0.222</v>
      </c>
      <c r="C101" s="84">
        <v>0.23300000000000001</v>
      </c>
      <c r="D101" s="84">
        <v>0.24399999999999999</v>
      </c>
      <c r="E101" s="84">
        <v>0.255</v>
      </c>
      <c r="F101" s="84">
        <v>0.26500000000000001</v>
      </c>
      <c r="G101" s="84">
        <v>0.27400000000000002</v>
      </c>
      <c r="H101" s="84">
        <v>0.28299999999999997</v>
      </c>
      <c r="I101" s="84">
        <v>0.29199999999999998</v>
      </c>
      <c r="J101" s="84">
        <v>0.3</v>
      </c>
      <c r="K101" s="84">
        <v>0.308</v>
      </c>
      <c r="L101" s="84">
        <v>0.315</v>
      </c>
      <c r="M101" s="84">
        <v>0.32200000000000001</v>
      </c>
      <c r="O101" s="81">
        <v>125000</v>
      </c>
      <c r="P101" s="85">
        <v>693919.97447073017</v>
      </c>
      <c r="Q101" s="85">
        <v>679391.98070125864</v>
      </c>
      <c r="R101" s="85">
        <v>664929.38751841232</v>
      </c>
      <c r="S101" s="85">
        <v>650657.04383396485</v>
      </c>
      <c r="T101" s="85">
        <v>634277.7082259187</v>
      </c>
      <c r="U101" s="85">
        <v>616296.82062262564</v>
      </c>
      <c r="V101" s="85">
        <v>599243.26530991076</v>
      </c>
      <c r="W101" s="85">
        <v>583088.69878577243</v>
      </c>
      <c r="X101" s="85">
        <v>565914.35151171929</v>
      </c>
      <c r="Y101" s="85">
        <v>549774.25661737763</v>
      </c>
      <c r="Z101" s="85">
        <v>532915.11065919301</v>
      </c>
      <c r="AA101" s="85">
        <v>517140.9975474549</v>
      </c>
      <c r="AC101" s="72">
        <v>125000</v>
      </c>
      <c r="AD101" s="12">
        <f t="shared" si="25"/>
        <v>5.5513597957658414</v>
      </c>
      <c r="AE101" s="12">
        <f t="shared" si="26"/>
        <v>5.4351358456100689</v>
      </c>
      <c r="AF101" s="12">
        <f t="shared" si="27"/>
        <v>5.3194351001472988</v>
      </c>
      <c r="AG101" s="12">
        <f t="shared" si="28"/>
        <v>5.2052563506717187</v>
      </c>
      <c r="AH101" s="12">
        <f t="shared" si="29"/>
        <v>5.0742216658073493</v>
      </c>
      <c r="AI101" s="12">
        <f t="shared" si="30"/>
        <v>4.9303745649810056</v>
      </c>
      <c r="AJ101" s="12">
        <f t="shared" si="31"/>
        <v>4.7939461224792863</v>
      </c>
      <c r="AK101" s="12">
        <f t="shared" si="32"/>
        <v>4.6647095902861793</v>
      </c>
      <c r="AL101" s="12">
        <f t="shared" si="33"/>
        <v>4.5273148120937545</v>
      </c>
      <c r="AM101" s="12">
        <f t="shared" si="34"/>
        <v>4.3981940529390213</v>
      </c>
      <c r="AN101" s="12">
        <f t="shared" si="35"/>
        <v>4.2633208852735445</v>
      </c>
      <c r="AO101" s="12">
        <f t="shared" si="36"/>
        <v>4.1371279803796392</v>
      </c>
    </row>
    <row r="103" spans="1:41" x14ac:dyDescent="0.3">
      <c r="A103" s="48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</row>
    <row r="104" spans="1:41" x14ac:dyDescent="0.3">
      <c r="A104" s="81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</row>
    <row r="105" spans="1:41" x14ac:dyDescent="0.3">
      <c r="A105" s="81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</row>
    <row r="106" spans="1:41" x14ac:dyDescent="0.3">
      <c r="A106" s="81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</row>
    <row r="107" spans="1:41" x14ac:dyDescent="0.3">
      <c r="A107" s="81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41" x14ac:dyDescent="0.3">
      <c r="A108" s="81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</row>
    <row r="109" spans="1:41" x14ac:dyDescent="0.3">
      <c r="A109" s="81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</row>
    <row r="110" spans="1:41" x14ac:dyDescent="0.3">
      <c r="A110" s="81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</row>
    <row r="111" spans="1:41" x14ac:dyDescent="0.3">
      <c r="A111" s="81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spans="1:41" x14ac:dyDescent="0.3">
      <c r="A112" s="81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spans="1:13" x14ac:dyDescent="0.3">
      <c r="A113" s="81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spans="1:13" x14ac:dyDescent="0.3">
      <c r="A114" s="81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spans="1:13" x14ac:dyDescent="0.3">
      <c r="A115" s="81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spans="1:13" x14ac:dyDescent="0.3">
      <c r="A116" s="81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  <row r="117" spans="1:13" x14ac:dyDescent="0.3">
      <c r="A117" s="81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</row>
    <row r="118" spans="1:13" x14ac:dyDescent="0.3">
      <c r="A118" s="81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</row>
    <row r="119" spans="1:13" x14ac:dyDescent="0.3">
      <c r="A119" s="81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</row>
    <row r="120" spans="1:13" x14ac:dyDescent="0.3">
      <c r="A120" s="81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</row>
    <row r="121" spans="1:13" x14ac:dyDescent="0.3">
      <c r="A121" s="81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</row>
    <row r="122" spans="1:13" x14ac:dyDescent="0.3">
      <c r="A122" s="81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</row>
    <row r="123" spans="1:13" x14ac:dyDescent="0.3">
      <c r="A123" s="81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</row>
    <row r="124" spans="1:13" x14ac:dyDescent="0.3">
      <c r="A124" s="81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</row>
    <row r="125" spans="1:13" x14ac:dyDescent="0.3">
      <c r="A125" s="81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</row>
    <row r="126" spans="1:13" x14ac:dyDescent="0.3">
      <c r="A126" s="81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</row>
    <row r="127" spans="1:13" x14ac:dyDescent="0.3">
      <c r="A127" s="81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</row>
    <row r="128" spans="1:13" x14ac:dyDescent="0.3">
      <c r="A128" s="81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</row>
    <row r="129" spans="1:13" x14ac:dyDescent="0.3">
      <c r="A129" s="81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</row>
    <row r="130" spans="1:13" x14ac:dyDescent="0.3">
      <c r="A130" s="81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</row>
    <row r="131" spans="1:13" x14ac:dyDescent="0.3">
      <c r="A131" s="81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</row>
    <row r="132" spans="1:13" x14ac:dyDescent="0.3">
      <c r="A132" s="81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</row>
    <row r="133" spans="1:13" x14ac:dyDescent="0.3">
      <c r="A133" s="81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</row>
    <row r="134" spans="1:13" x14ac:dyDescent="0.3">
      <c r="A134" s="81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</row>
    <row r="135" spans="1:13" x14ac:dyDescent="0.3">
      <c r="A135" s="81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</row>
    <row r="136" spans="1:13" x14ac:dyDescent="0.3">
      <c r="A136" s="81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</row>
    <row r="137" spans="1:13" x14ac:dyDescent="0.3">
      <c r="A137" s="81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</row>
    <row r="138" spans="1:13" x14ac:dyDescent="0.3">
      <c r="A138" s="81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</row>
    <row r="139" spans="1:13" x14ac:dyDescent="0.3">
      <c r="A139" s="81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</row>
    <row r="140" spans="1:13" x14ac:dyDescent="0.3">
      <c r="A140" s="81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</row>
    <row r="141" spans="1:13" x14ac:dyDescent="0.3">
      <c r="A141" s="81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</row>
    <row r="142" spans="1:13" x14ac:dyDescent="0.3">
      <c r="A142" s="81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</row>
    <row r="143" spans="1:13" x14ac:dyDescent="0.3">
      <c r="A143" s="81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</row>
    <row r="144" spans="1:13" x14ac:dyDescent="0.3">
      <c r="A144" s="81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</row>
    <row r="145" spans="1:13" x14ac:dyDescent="0.3">
      <c r="A145" s="81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</row>
    <row r="146" spans="1:13" x14ac:dyDescent="0.3">
      <c r="A146" s="81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</row>
    <row r="147" spans="1:13" x14ac:dyDescent="0.3">
      <c r="A147" s="81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</row>
    <row r="148" spans="1:13" x14ac:dyDescent="0.3">
      <c r="A148" s="81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</row>
    <row r="149" spans="1:13" x14ac:dyDescent="0.3">
      <c r="A149" s="81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</row>
    <row r="150" spans="1:13" x14ac:dyDescent="0.3">
      <c r="A150" s="81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</row>
    <row r="151" spans="1:13" x14ac:dyDescent="0.3">
      <c r="A151" s="81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</row>
    <row r="152" spans="1:13" x14ac:dyDescent="0.3">
      <c r="A152" s="81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</row>
    <row r="153" spans="1:13" x14ac:dyDescent="0.3">
      <c r="A153" s="81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</row>
    <row r="154" spans="1:13" x14ac:dyDescent="0.3">
      <c r="A154" s="81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</row>
    <row r="155" spans="1:13" x14ac:dyDescent="0.3">
      <c r="A155" s="81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</row>
    <row r="156" spans="1:13" x14ac:dyDescent="0.3">
      <c r="A156" s="81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</row>
    <row r="157" spans="1:13" x14ac:dyDescent="0.3">
      <c r="A157" s="81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</row>
    <row r="158" spans="1:13" x14ac:dyDescent="0.3">
      <c r="A158" s="81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</row>
    <row r="159" spans="1:13" x14ac:dyDescent="0.3">
      <c r="A159" s="81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</row>
    <row r="160" spans="1:13" x14ac:dyDescent="0.3">
      <c r="A160" s="81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</row>
    <row r="161" spans="1:13" x14ac:dyDescent="0.3">
      <c r="A161" s="81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</row>
    <row r="162" spans="1:13" x14ac:dyDescent="0.3">
      <c r="A162" s="81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</row>
    <row r="163" spans="1:13" x14ac:dyDescent="0.3">
      <c r="A163" s="81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</row>
    <row r="164" spans="1:13" x14ac:dyDescent="0.3">
      <c r="A164" s="81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</row>
    <row r="165" spans="1:13" x14ac:dyDescent="0.3">
      <c r="A165" s="81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</row>
    <row r="166" spans="1:13" x14ac:dyDescent="0.3">
      <c r="A166" s="81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</row>
    <row r="167" spans="1:13" x14ac:dyDescent="0.3">
      <c r="A167" s="81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</row>
    <row r="168" spans="1:13" x14ac:dyDescent="0.3">
      <c r="A168" s="81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</row>
    <row r="169" spans="1:13" x14ac:dyDescent="0.3">
      <c r="A169" s="81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</row>
    <row r="170" spans="1:13" x14ac:dyDescent="0.3">
      <c r="A170" s="81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</row>
    <row r="171" spans="1:13" x14ac:dyDescent="0.3">
      <c r="A171" s="81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</row>
    <row r="172" spans="1:13" x14ac:dyDescent="0.3">
      <c r="A172" s="81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</row>
    <row r="173" spans="1:13" x14ac:dyDescent="0.3">
      <c r="A173" s="81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</row>
    <row r="174" spans="1:13" x14ac:dyDescent="0.3">
      <c r="A174" s="81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</row>
    <row r="175" spans="1:13" x14ac:dyDescent="0.3">
      <c r="A175" s="81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</row>
    <row r="176" spans="1:13" x14ac:dyDescent="0.3">
      <c r="A176" s="81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</row>
    <row r="177" spans="1:13" x14ac:dyDescent="0.3">
      <c r="A177" s="81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</row>
    <row r="178" spans="1:13" x14ac:dyDescent="0.3">
      <c r="A178" s="81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</row>
    <row r="179" spans="1:13" x14ac:dyDescent="0.3">
      <c r="A179" s="81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</row>
    <row r="180" spans="1:13" x14ac:dyDescent="0.3">
      <c r="A180" s="81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3" x14ac:dyDescent="0.3">
      <c r="A181" s="81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  <row r="182" spans="1:13" x14ac:dyDescent="0.3">
      <c r="A182" s="81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</row>
    <row r="183" spans="1:13" x14ac:dyDescent="0.3">
      <c r="A183" s="81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</row>
    <row r="184" spans="1:13" x14ac:dyDescent="0.3">
      <c r="A184" s="81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</row>
    <row r="185" spans="1:13" x14ac:dyDescent="0.3">
      <c r="A185" s="81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</row>
    <row r="186" spans="1:13" x14ac:dyDescent="0.3">
      <c r="A186" s="81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</row>
    <row r="187" spans="1:13" x14ac:dyDescent="0.3">
      <c r="A187" s="81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</row>
    <row r="188" spans="1:13" x14ac:dyDescent="0.3">
      <c r="A188" s="81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</row>
    <row r="189" spans="1:13" x14ac:dyDescent="0.3">
      <c r="A189" s="81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</row>
    <row r="190" spans="1:13" x14ac:dyDescent="0.3">
      <c r="A190" s="81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</row>
    <row r="191" spans="1:13" x14ac:dyDescent="0.3">
      <c r="A191" s="81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</row>
    <row r="192" spans="1:13" x14ac:dyDescent="0.3">
      <c r="A192" s="81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</row>
    <row r="193" spans="1:13" x14ac:dyDescent="0.3">
      <c r="A193" s="81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</row>
    <row r="194" spans="1:13" x14ac:dyDescent="0.3">
      <c r="A194" s="81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</row>
    <row r="195" spans="1:13" x14ac:dyDescent="0.3">
      <c r="A195" s="81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</row>
    <row r="196" spans="1:13" x14ac:dyDescent="0.3">
      <c r="A196" s="81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</row>
    <row r="197" spans="1:13" x14ac:dyDescent="0.3">
      <c r="A197" s="81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</row>
    <row r="198" spans="1:13" x14ac:dyDescent="0.3">
      <c r="A198" s="81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</row>
    <row r="199" spans="1:13" x14ac:dyDescent="0.3">
      <c r="A199" s="81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</row>
    <row r="200" spans="1:13" x14ac:dyDescent="0.3">
      <c r="A200" s="81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</row>
    <row r="201" spans="1:13" x14ac:dyDescent="0.3">
      <c r="A201" s="81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</row>
    <row r="202" spans="1:13" x14ac:dyDescent="0.3">
      <c r="A202" s="7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</row>
    <row r="203" spans="1:13" x14ac:dyDescent="0.3">
      <c r="A203" s="7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</row>
    <row r="204" spans="1:13" x14ac:dyDescent="0.3">
      <c r="A204" s="7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</row>
    <row r="205" spans="1:13" x14ac:dyDescent="0.3">
      <c r="A205" s="7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</row>
    <row r="206" spans="1:13" x14ac:dyDescent="0.3">
      <c r="A206" s="7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</row>
    <row r="207" spans="1:13" x14ac:dyDescent="0.3">
      <c r="A207" s="7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</row>
    <row r="208" spans="1:13" x14ac:dyDescent="0.3">
      <c r="A208" s="7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</row>
    <row r="209" spans="1:13" x14ac:dyDescent="0.3">
      <c r="A209" s="7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</row>
    <row r="210" spans="1:13" x14ac:dyDescent="0.3">
      <c r="A210" s="7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</row>
    <row r="211" spans="1:13" x14ac:dyDescent="0.3">
      <c r="A211" s="7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</row>
    <row r="212" spans="1:13" x14ac:dyDescent="0.3">
      <c r="A212" s="7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</row>
    <row r="213" spans="1:13" x14ac:dyDescent="0.3">
      <c r="A213" s="7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</row>
    <row r="214" spans="1:13" x14ac:dyDescent="0.3">
      <c r="A214" s="7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</row>
    <row r="215" spans="1:13" x14ac:dyDescent="0.3">
      <c r="A215" s="7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</row>
    <row r="216" spans="1:13" x14ac:dyDescent="0.3">
      <c r="A216" s="7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</row>
    <row r="217" spans="1:13" x14ac:dyDescent="0.3">
      <c r="A217" s="7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</row>
    <row r="218" spans="1:13" x14ac:dyDescent="0.3">
      <c r="A218" s="7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</row>
    <row r="219" spans="1:13" x14ac:dyDescent="0.3">
      <c r="A219" s="7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</row>
    <row r="220" spans="1:13" x14ac:dyDescent="0.3">
      <c r="A220" s="7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</row>
    <row r="221" spans="1:13" x14ac:dyDescent="0.3">
      <c r="A221" s="7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</row>
    <row r="222" spans="1:13" x14ac:dyDescent="0.3">
      <c r="A222" s="7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</row>
    <row r="223" spans="1:13" x14ac:dyDescent="0.3">
      <c r="A223" s="7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</row>
    <row r="224" spans="1:13" x14ac:dyDescent="0.3">
      <c r="A224" s="7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</row>
    <row r="225" spans="1:13" x14ac:dyDescent="0.3">
      <c r="A225" s="7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</row>
    <row r="226" spans="1:13" x14ac:dyDescent="0.3">
      <c r="A226" s="7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</row>
    <row r="227" spans="1:13" x14ac:dyDescent="0.3">
      <c r="A227" s="7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</row>
    <row r="228" spans="1:13" x14ac:dyDescent="0.3">
      <c r="A228" s="7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</row>
    <row r="229" spans="1:13" x14ac:dyDescent="0.3">
      <c r="A229" s="7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</row>
    <row r="230" spans="1:13" x14ac:dyDescent="0.3">
      <c r="A230" s="7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</row>
    <row r="231" spans="1:13" x14ac:dyDescent="0.3">
      <c r="A231" s="7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</row>
    <row r="232" spans="1:13" x14ac:dyDescent="0.3">
      <c r="A232" s="7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</row>
    <row r="233" spans="1:13" x14ac:dyDescent="0.3">
      <c r="A233" s="7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</row>
    <row r="234" spans="1:13" x14ac:dyDescent="0.3">
      <c r="A234" s="7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</row>
    <row r="235" spans="1:13" x14ac:dyDescent="0.3">
      <c r="A235" s="7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</row>
    <row r="236" spans="1:13" x14ac:dyDescent="0.3">
      <c r="A236" s="7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</row>
    <row r="237" spans="1:13" x14ac:dyDescent="0.3">
      <c r="A237" s="7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</row>
    <row r="238" spans="1:13" x14ac:dyDescent="0.3">
      <c r="A238" s="7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</row>
    <row r="239" spans="1:13" x14ac:dyDescent="0.3">
      <c r="A239" s="7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</row>
    <row r="240" spans="1:13" x14ac:dyDescent="0.3">
      <c r="A240" s="7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</row>
    <row r="241" spans="1:13" x14ac:dyDescent="0.3">
      <c r="A241" s="7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</row>
    <row r="242" spans="1:13" x14ac:dyDescent="0.3">
      <c r="A242" s="7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</row>
    <row r="243" spans="1:13" x14ac:dyDescent="0.3">
      <c r="A243" s="7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</row>
    <row r="244" spans="1:13" x14ac:dyDescent="0.3">
      <c r="A244" s="7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</row>
    <row r="245" spans="1:13" x14ac:dyDescent="0.3">
      <c r="A245" s="7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</row>
    <row r="246" spans="1:13" x14ac:dyDescent="0.3">
      <c r="A246" s="7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</row>
    <row r="247" spans="1:13" x14ac:dyDescent="0.3">
      <c r="A247" s="7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</row>
    <row r="248" spans="1:13" x14ac:dyDescent="0.3">
      <c r="A248" s="7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</row>
    <row r="249" spans="1:13" x14ac:dyDescent="0.3">
      <c r="A249" s="7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</row>
    <row r="250" spans="1:13" x14ac:dyDescent="0.3">
      <c r="A250" s="7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</row>
    <row r="251" spans="1:13" x14ac:dyDescent="0.3">
      <c r="A251" s="7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</row>
    <row r="252" spans="1:13" x14ac:dyDescent="0.3">
      <c r="A252" s="7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</row>
    <row r="253" spans="1:13" x14ac:dyDescent="0.3">
      <c r="A253" s="7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</row>
    <row r="254" spans="1:13" x14ac:dyDescent="0.3">
      <c r="A254" s="7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</row>
    <row r="255" spans="1:13" x14ac:dyDescent="0.3">
      <c r="A255" s="7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</row>
    <row r="256" spans="1:13" x14ac:dyDescent="0.3">
      <c r="A256" s="22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</row>
    <row r="257" spans="1:13" x14ac:dyDescent="0.3">
      <c r="A257" s="22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</row>
    <row r="258" spans="1:13" x14ac:dyDescent="0.3">
      <c r="A258" s="22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</row>
    <row r="259" spans="1:13" x14ac:dyDescent="0.3">
      <c r="A259" s="22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</row>
    <row r="260" spans="1:13" x14ac:dyDescent="0.3">
      <c r="A260" s="22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</row>
    <row r="261" spans="1:13" x14ac:dyDescent="0.3">
      <c r="A261" s="22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</row>
    <row r="262" spans="1:13" x14ac:dyDescent="0.3">
      <c r="A262" s="22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</row>
    <row r="263" spans="1:13" x14ac:dyDescent="0.3">
      <c r="A263" s="22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</row>
    <row r="264" spans="1:13" x14ac:dyDescent="0.3">
      <c r="A264" s="22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</row>
    <row r="265" spans="1:13" x14ac:dyDescent="0.3">
      <c r="A265" s="22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</row>
    <row r="266" spans="1:13" x14ac:dyDescent="0.3">
      <c r="A266" s="22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</row>
    <row r="267" spans="1:13" x14ac:dyDescent="0.3">
      <c r="A267" s="22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</row>
    <row r="268" spans="1:13" x14ac:dyDescent="0.3">
      <c r="A268" s="22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</row>
    <row r="269" spans="1:13" x14ac:dyDescent="0.3">
      <c r="A269" s="22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</row>
    <row r="270" spans="1:13" x14ac:dyDescent="0.3">
      <c r="A270" s="22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</row>
    <row r="271" spans="1:13" x14ac:dyDescent="0.3">
      <c r="A271" s="22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</row>
    <row r="272" spans="1:13" x14ac:dyDescent="0.3">
      <c r="A272" s="22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</row>
    <row r="273" spans="1:13" x14ac:dyDescent="0.3">
      <c r="A273" s="22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</row>
    <row r="274" spans="1:13" x14ac:dyDescent="0.3">
      <c r="A274" s="22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</row>
    <row r="275" spans="1:13" x14ac:dyDescent="0.3">
      <c r="A275" s="22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</row>
    <row r="276" spans="1:13" x14ac:dyDescent="0.3">
      <c r="A276" s="22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</row>
    <row r="277" spans="1:13" x14ac:dyDescent="0.3">
      <c r="A277" s="22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</row>
    <row r="278" spans="1:13" x14ac:dyDescent="0.3">
      <c r="A278" s="22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</row>
    <row r="279" spans="1:13" x14ac:dyDescent="0.3">
      <c r="A279" s="22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</row>
    <row r="280" spans="1:13" x14ac:dyDescent="0.3">
      <c r="A280" s="22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</row>
    <row r="281" spans="1:13" x14ac:dyDescent="0.3">
      <c r="A281" s="22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</row>
    <row r="282" spans="1:13" x14ac:dyDescent="0.3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</row>
    <row r="283" spans="1:13" x14ac:dyDescent="0.3">
      <c r="A283" s="22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</row>
    <row r="284" spans="1:13" x14ac:dyDescent="0.3">
      <c r="A284" s="22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</row>
    <row r="285" spans="1:13" x14ac:dyDescent="0.3">
      <c r="A285" s="22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</row>
    <row r="286" spans="1:13" x14ac:dyDescent="0.3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</row>
    <row r="287" spans="1:13" x14ac:dyDescent="0.3">
      <c r="A287" s="22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</row>
    <row r="288" spans="1:13" x14ac:dyDescent="0.3">
      <c r="A288" s="22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</row>
    <row r="289" spans="1:13" x14ac:dyDescent="0.3">
      <c r="A289" s="22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</row>
    <row r="290" spans="1:13" x14ac:dyDescent="0.3">
      <c r="A290" s="22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</row>
    <row r="291" spans="1:13" x14ac:dyDescent="0.3"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</row>
    <row r="292" spans="1:13" x14ac:dyDescent="0.3"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</row>
    <row r="293" spans="1:13" x14ac:dyDescent="0.3"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</row>
    <row r="294" spans="1:13" x14ac:dyDescent="0.3">
      <c r="A294" s="7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</row>
    <row r="295" spans="1:13" x14ac:dyDescent="0.3">
      <c r="A295" s="7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</row>
    <row r="296" spans="1:13" x14ac:dyDescent="0.3">
      <c r="A296" s="7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</row>
    <row r="297" spans="1:13" x14ac:dyDescent="0.3">
      <c r="A297" s="7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</row>
    <row r="298" spans="1:13" x14ac:dyDescent="0.3">
      <c r="A298" s="7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</row>
    <row r="299" spans="1:13" x14ac:dyDescent="0.3">
      <c r="A299" s="7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</row>
    <row r="300" spans="1:13" x14ac:dyDescent="0.3">
      <c r="A300" s="7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</row>
    <row r="301" spans="1:13" x14ac:dyDescent="0.3">
      <c r="A301" s="7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</row>
    <row r="302" spans="1:13" x14ac:dyDescent="0.3">
      <c r="A302" s="7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</row>
    <row r="303" spans="1:13" x14ac:dyDescent="0.3">
      <c r="A303" s="7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</row>
    <row r="304" spans="1:13" x14ac:dyDescent="0.3">
      <c r="A304" s="7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</row>
    <row r="305" spans="1:13" x14ac:dyDescent="0.3">
      <c r="A305" s="7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</row>
    <row r="306" spans="1:13" x14ac:dyDescent="0.3">
      <c r="A306" s="7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</row>
    <row r="307" spans="1:13" x14ac:dyDescent="0.3">
      <c r="A307" s="7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</row>
    <row r="308" spans="1:13" x14ac:dyDescent="0.3">
      <c r="A308" s="7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</row>
    <row r="309" spans="1:13" x14ac:dyDescent="0.3">
      <c r="A309" s="7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</row>
    <row r="310" spans="1:13" x14ac:dyDescent="0.3">
      <c r="A310" s="7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</row>
    <row r="311" spans="1:13" x14ac:dyDescent="0.3">
      <c r="A311" s="7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</row>
    <row r="312" spans="1:13" x14ac:dyDescent="0.3">
      <c r="A312" s="7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</row>
    <row r="313" spans="1:13" x14ac:dyDescent="0.3">
      <c r="A313" s="7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</row>
    <row r="314" spans="1:13" x14ac:dyDescent="0.3">
      <c r="A314" s="7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</row>
    <row r="315" spans="1:13" x14ac:dyDescent="0.3">
      <c r="A315" s="7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</row>
    <row r="316" spans="1:13" x14ac:dyDescent="0.3">
      <c r="A316" s="7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</row>
    <row r="317" spans="1:13" x14ac:dyDescent="0.3">
      <c r="A317" s="7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</row>
    <row r="318" spans="1:13" x14ac:dyDescent="0.3">
      <c r="A318" s="7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</row>
    <row r="319" spans="1:13" x14ac:dyDescent="0.3">
      <c r="A319" s="7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</row>
    <row r="320" spans="1:13" x14ac:dyDescent="0.3">
      <c r="A320" s="7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</row>
    <row r="321" spans="1:12" x14ac:dyDescent="0.3">
      <c r="A321" s="7"/>
      <c r="C321" s="23"/>
      <c r="D321" s="23"/>
      <c r="E321" s="23"/>
      <c r="F321" s="23"/>
      <c r="G321" s="23"/>
      <c r="H321" s="23"/>
      <c r="I321" s="23"/>
      <c r="J321" s="23"/>
      <c r="K321" s="23"/>
      <c r="L321" s="23"/>
    </row>
    <row r="322" spans="1:12" x14ac:dyDescent="0.3">
      <c r="A322" s="7"/>
      <c r="C322" s="23"/>
      <c r="D322" s="23"/>
      <c r="E322" s="23"/>
      <c r="F322" s="23"/>
      <c r="G322" s="23"/>
      <c r="H322" s="23"/>
      <c r="I322" s="23"/>
      <c r="J322" s="23"/>
      <c r="K322" s="23"/>
      <c r="L322" s="23"/>
    </row>
    <row r="323" spans="1:12" x14ac:dyDescent="0.3">
      <c r="A323" s="7"/>
      <c r="C323" s="23"/>
      <c r="D323" s="23"/>
      <c r="E323" s="23"/>
      <c r="F323" s="23"/>
      <c r="G323" s="23"/>
      <c r="H323" s="23"/>
      <c r="I323" s="23"/>
      <c r="J323" s="23"/>
      <c r="K323" s="23"/>
      <c r="L323" s="23"/>
    </row>
    <row r="324" spans="1:12" x14ac:dyDescent="0.3">
      <c r="A324" s="7"/>
      <c r="C324" s="23"/>
      <c r="D324" s="23"/>
      <c r="E324" s="23"/>
      <c r="F324" s="23"/>
      <c r="G324" s="23"/>
      <c r="H324" s="23"/>
      <c r="I324" s="23"/>
      <c r="J324" s="23"/>
      <c r="K324" s="23"/>
      <c r="L324" s="23"/>
    </row>
    <row r="325" spans="1:12" x14ac:dyDescent="0.3">
      <c r="A325" s="7"/>
      <c r="C325" s="23"/>
      <c r="D325" s="23"/>
      <c r="E325" s="23"/>
      <c r="F325" s="23"/>
      <c r="G325" s="23"/>
      <c r="H325" s="23"/>
      <c r="I325" s="23"/>
      <c r="J325" s="23"/>
      <c r="K325" s="23"/>
      <c r="L325" s="23"/>
    </row>
    <row r="326" spans="1:12" x14ac:dyDescent="0.3">
      <c r="A326" s="7"/>
      <c r="C326" s="23"/>
      <c r="D326" s="23"/>
      <c r="E326" s="23"/>
      <c r="F326" s="23"/>
      <c r="G326" s="23"/>
      <c r="H326" s="23"/>
      <c r="I326" s="23"/>
      <c r="J326" s="23"/>
      <c r="K326" s="23"/>
      <c r="L326" s="23"/>
    </row>
    <row r="327" spans="1:12" x14ac:dyDescent="0.3">
      <c r="A327" s="7"/>
      <c r="C327" s="23"/>
      <c r="D327" s="23"/>
      <c r="E327" s="23"/>
      <c r="F327" s="23"/>
      <c r="G327" s="23"/>
      <c r="H327" s="23"/>
      <c r="I327" s="23"/>
      <c r="J327" s="23"/>
      <c r="K327" s="23"/>
      <c r="L327" s="23"/>
    </row>
    <row r="328" spans="1:12" x14ac:dyDescent="0.3">
      <c r="A328" s="7"/>
      <c r="C328" s="23"/>
      <c r="D328" s="23"/>
      <c r="E328" s="23"/>
      <c r="F328" s="23"/>
      <c r="G328" s="23"/>
      <c r="H328" s="23"/>
      <c r="I328" s="23"/>
      <c r="J328" s="23"/>
      <c r="K328" s="23"/>
      <c r="L328" s="23"/>
    </row>
    <row r="329" spans="1:12" x14ac:dyDescent="0.3">
      <c r="A329" s="7"/>
      <c r="C329" s="23"/>
      <c r="D329" s="23"/>
      <c r="E329" s="23"/>
      <c r="F329" s="23"/>
      <c r="G329" s="23"/>
      <c r="H329" s="23"/>
      <c r="I329" s="23"/>
      <c r="J329" s="23"/>
      <c r="K329" s="23"/>
      <c r="L329" s="23"/>
    </row>
    <row r="330" spans="1:12" x14ac:dyDescent="0.3">
      <c r="A330" s="7"/>
      <c r="C330" s="23"/>
      <c r="D330" s="23"/>
      <c r="E330" s="23"/>
      <c r="F330" s="23"/>
      <c r="G330" s="23"/>
      <c r="H330" s="23"/>
      <c r="I330" s="23"/>
      <c r="J330" s="23"/>
      <c r="K330" s="23"/>
      <c r="L330" s="23"/>
    </row>
    <row r="331" spans="1:12" x14ac:dyDescent="0.3">
      <c r="A331" s="7"/>
      <c r="C331" s="23"/>
      <c r="D331" s="23"/>
      <c r="E331" s="23"/>
      <c r="F331" s="23"/>
      <c r="G331" s="23"/>
      <c r="H331" s="23"/>
      <c r="I331" s="23"/>
      <c r="J331" s="23"/>
      <c r="K331" s="23"/>
      <c r="L331" s="23"/>
    </row>
    <row r="332" spans="1:12" x14ac:dyDescent="0.3">
      <c r="A332" s="7"/>
      <c r="C332" s="23"/>
      <c r="D332" s="23"/>
      <c r="E332" s="23"/>
      <c r="F332" s="23"/>
      <c r="G332" s="23"/>
      <c r="H332" s="23"/>
      <c r="I332" s="23"/>
      <c r="J332" s="23"/>
      <c r="K332" s="23"/>
      <c r="L332" s="23"/>
    </row>
    <row r="333" spans="1:12" x14ac:dyDescent="0.3">
      <c r="A333" s="7"/>
      <c r="C333" s="23"/>
      <c r="D333" s="23"/>
      <c r="E333" s="23"/>
      <c r="F333" s="23"/>
      <c r="G333" s="23"/>
      <c r="H333" s="23"/>
      <c r="I333" s="23"/>
      <c r="J333" s="23"/>
      <c r="K333" s="23"/>
      <c r="L333" s="23"/>
    </row>
    <row r="334" spans="1:12" x14ac:dyDescent="0.3">
      <c r="A334" s="7"/>
      <c r="C334" s="23"/>
      <c r="D334" s="23"/>
      <c r="E334" s="23"/>
      <c r="F334" s="23"/>
      <c r="G334" s="23"/>
      <c r="H334" s="23"/>
      <c r="I334" s="23"/>
      <c r="J334" s="23"/>
      <c r="K334" s="23"/>
      <c r="L334" s="23"/>
    </row>
    <row r="335" spans="1:12" x14ac:dyDescent="0.3">
      <c r="A335" s="7"/>
      <c r="C335" s="23"/>
      <c r="D335" s="23"/>
      <c r="E335" s="23"/>
      <c r="F335" s="23"/>
      <c r="G335" s="23"/>
      <c r="H335" s="23"/>
      <c r="I335" s="23"/>
      <c r="J335" s="23"/>
      <c r="K335" s="23"/>
      <c r="L335" s="23"/>
    </row>
    <row r="336" spans="1:12" x14ac:dyDescent="0.3">
      <c r="A336" s="7"/>
      <c r="C336" s="23"/>
      <c r="D336" s="23"/>
      <c r="E336" s="23"/>
      <c r="F336" s="23"/>
      <c r="G336" s="23"/>
      <c r="H336" s="23"/>
      <c r="I336" s="23"/>
      <c r="J336" s="23"/>
      <c r="K336" s="23"/>
      <c r="L336" s="23"/>
    </row>
    <row r="337" spans="1:12" x14ac:dyDescent="0.3">
      <c r="A337" s="7"/>
      <c r="C337" s="23"/>
      <c r="D337" s="23"/>
      <c r="E337" s="23"/>
      <c r="F337" s="23"/>
      <c r="G337" s="23"/>
      <c r="H337" s="23"/>
      <c r="I337" s="23"/>
      <c r="J337" s="23"/>
      <c r="K337" s="23"/>
      <c r="L337" s="23"/>
    </row>
    <row r="338" spans="1:12" x14ac:dyDescent="0.3">
      <c r="A338" s="7"/>
      <c r="C338" s="23"/>
      <c r="D338" s="23"/>
      <c r="E338" s="23"/>
      <c r="F338" s="23"/>
      <c r="G338" s="23"/>
      <c r="H338" s="23"/>
      <c r="I338" s="23"/>
      <c r="J338" s="23"/>
      <c r="K338" s="23"/>
      <c r="L338" s="23"/>
    </row>
    <row r="339" spans="1:12" x14ac:dyDescent="0.3">
      <c r="A339" s="7"/>
      <c r="C339" s="23"/>
      <c r="D339" s="23"/>
      <c r="E339" s="23"/>
      <c r="F339" s="23"/>
      <c r="G339" s="23"/>
      <c r="H339" s="23"/>
      <c r="I339" s="23"/>
      <c r="J339" s="23"/>
      <c r="K339" s="23"/>
      <c r="L339" s="23"/>
    </row>
    <row r="340" spans="1:12" x14ac:dyDescent="0.3">
      <c r="A340" s="7"/>
      <c r="C340" s="23"/>
      <c r="D340" s="23"/>
      <c r="E340" s="23"/>
      <c r="F340" s="23"/>
      <c r="G340" s="23"/>
      <c r="H340" s="23"/>
      <c r="I340" s="23"/>
      <c r="J340" s="23"/>
      <c r="K340" s="23"/>
      <c r="L340" s="23"/>
    </row>
    <row r="341" spans="1:12" x14ac:dyDescent="0.3">
      <c r="A341" s="7"/>
      <c r="C341" s="23"/>
      <c r="D341" s="23"/>
      <c r="E341" s="23"/>
      <c r="F341" s="23"/>
      <c r="G341" s="23"/>
      <c r="H341" s="23"/>
      <c r="I341" s="23"/>
      <c r="J341" s="23"/>
      <c r="K341" s="23"/>
      <c r="L341" s="23"/>
    </row>
    <row r="342" spans="1:12" x14ac:dyDescent="0.3">
      <c r="A342" s="7"/>
      <c r="C342" s="23"/>
      <c r="D342" s="23"/>
      <c r="E342" s="23"/>
      <c r="F342" s="23"/>
      <c r="G342" s="23"/>
      <c r="H342" s="23"/>
      <c r="I342" s="23"/>
      <c r="J342" s="23"/>
      <c r="K342" s="23"/>
      <c r="L342" s="23"/>
    </row>
    <row r="343" spans="1:12" x14ac:dyDescent="0.3">
      <c r="A343" s="7"/>
      <c r="C343" s="23"/>
      <c r="D343" s="23"/>
      <c r="E343" s="23"/>
      <c r="F343" s="23"/>
      <c r="G343" s="23"/>
      <c r="H343" s="23"/>
      <c r="I343" s="23"/>
      <c r="J343" s="23"/>
      <c r="K343" s="23"/>
      <c r="L343" s="23"/>
    </row>
    <row r="344" spans="1:12" x14ac:dyDescent="0.3">
      <c r="A344" s="7"/>
      <c r="C344" s="23"/>
      <c r="D344" s="23"/>
      <c r="E344" s="23"/>
      <c r="F344" s="23"/>
      <c r="G344" s="23"/>
      <c r="H344" s="23"/>
      <c r="I344" s="23"/>
      <c r="J344" s="23"/>
      <c r="K344" s="23"/>
      <c r="L344" s="23"/>
    </row>
    <row r="345" spans="1:12" x14ac:dyDescent="0.3">
      <c r="A345" s="7"/>
      <c r="C345" s="23"/>
      <c r="D345" s="23"/>
      <c r="E345" s="23"/>
      <c r="F345" s="23"/>
      <c r="G345" s="23"/>
      <c r="H345" s="23"/>
      <c r="I345" s="23"/>
      <c r="J345" s="23"/>
      <c r="K345" s="23"/>
      <c r="L345" s="23"/>
    </row>
    <row r="346" spans="1:12" x14ac:dyDescent="0.3">
      <c r="A346" s="7"/>
      <c r="C346" s="23"/>
      <c r="D346" s="23"/>
      <c r="E346" s="23"/>
      <c r="F346" s="23"/>
      <c r="G346" s="23"/>
      <c r="H346" s="23"/>
      <c r="I346" s="23"/>
      <c r="J346" s="23"/>
      <c r="K346" s="23"/>
      <c r="L346" s="23"/>
    </row>
    <row r="347" spans="1:12" x14ac:dyDescent="0.3">
      <c r="A347" s="7"/>
      <c r="C347" s="23"/>
      <c r="D347" s="23"/>
      <c r="E347" s="23"/>
      <c r="F347" s="23"/>
      <c r="G347" s="23"/>
      <c r="H347" s="23"/>
      <c r="I347" s="23"/>
      <c r="J347" s="23"/>
      <c r="K347" s="23"/>
      <c r="L347" s="23"/>
    </row>
    <row r="348" spans="1:12" x14ac:dyDescent="0.3">
      <c r="A348" s="7"/>
      <c r="C348" s="23"/>
      <c r="D348" s="23"/>
      <c r="E348" s="23"/>
      <c r="F348" s="23"/>
      <c r="G348" s="23"/>
      <c r="H348" s="23"/>
      <c r="I348" s="23"/>
      <c r="J348" s="23"/>
      <c r="K348" s="23"/>
      <c r="L348" s="23"/>
    </row>
    <row r="349" spans="1:12" x14ac:dyDescent="0.3">
      <c r="A349" s="7"/>
      <c r="C349" s="23"/>
      <c r="D349" s="23"/>
      <c r="E349" s="23"/>
      <c r="F349" s="23"/>
      <c r="G349" s="23"/>
      <c r="H349" s="23"/>
      <c r="I349" s="23"/>
      <c r="J349" s="23"/>
      <c r="K349" s="23"/>
      <c r="L349" s="23"/>
    </row>
    <row r="350" spans="1:12" x14ac:dyDescent="0.3">
      <c r="A350" s="7"/>
      <c r="C350" s="23"/>
      <c r="D350" s="23"/>
      <c r="E350" s="23"/>
      <c r="F350" s="23"/>
      <c r="G350" s="23"/>
      <c r="H350" s="23"/>
      <c r="I350" s="23"/>
      <c r="J350" s="23"/>
      <c r="K350" s="23"/>
      <c r="L350" s="23"/>
    </row>
    <row r="351" spans="1:12" x14ac:dyDescent="0.3">
      <c r="A351" s="7"/>
      <c r="C351" s="23"/>
      <c r="D351" s="23"/>
      <c r="E351" s="23"/>
      <c r="F351" s="23"/>
      <c r="G351" s="23"/>
      <c r="H351" s="23"/>
      <c r="I351" s="23"/>
      <c r="J351" s="23"/>
      <c r="K351" s="23"/>
      <c r="L351" s="23"/>
    </row>
    <row r="352" spans="1:12" x14ac:dyDescent="0.3">
      <c r="A352" s="7"/>
      <c r="C352" s="23"/>
      <c r="D352" s="23"/>
      <c r="E352" s="23"/>
      <c r="F352" s="23"/>
      <c r="G352" s="23"/>
      <c r="H352" s="23"/>
      <c r="I352" s="23"/>
      <c r="J352" s="23"/>
      <c r="K352" s="23"/>
      <c r="L352" s="23"/>
    </row>
    <row r="353" spans="1:12" x14ac:dyDescent="0.3">
      <c r="A353" s="7"/>
      <c r="C353" s="23"/>
      <c r="D353" s="23"/>
      <c r="E353" s="23"/>
      <c r="F353" s="23"/>
      <c r="G353" s="23"/>
      <c r="H353" s="23"/>
      <c r="I353" s="23"/>
      <c r="J353" s="23"/>
      <c r="K353" s="23"/>
      <c r="L353" s="23"/>
    </row>
    <row r="354" spans="1:12" x14ac:dyDescent="0.3">
      <c r="A354" s="7"/>
      <c r="C354" s="23"/>
      <c r="D354" s="23"/>
      <c r="E354" s="23"/>
      <c r="F354" s="23"/>
      <c r="G354" s="23"/>
      <c r="H354" s="23"/>
      <c r="I354" s="23"/>
      <c r="J354" s="23"/>
      <c r="K354" s="23"/>
      <c r="L354" s="23"/>
    </row>
    <row r="355" spans="1:12" x14ac:dyDescent="0.3">
      <c r="A355" s="7"/>
      <c r="C355" s="23"/>
      <c r="D355" s="23"/>
      <c r="E355" s="23"/>
      <c r="F355" s="23"/>
      <c r="G355" s="23"/>
      <c r="H355" s="23"/>
      <c r="I355" s="23"/>
      <c r="J355" s="23"/>
      <c r="K355" s="23"/>
      <c r="L355" s="23"/>
    </row>
    <row r="356" spans="1:12" x14ac:dyDescent="0.3">
      <c r="A356" s="22"/>
      <c r="C356" s="23"/>
      <c r="D356" s="23"/>
      <c r="E356" s="23"/>
      <c r="F356" s="23"/>
      <c r="G356" s="23"/>
      <c r="H356" s="23"/>
      <c r="I356" s="23"/>
      <c r="J356" s="23"/>
      <c r="K356" s="23"/>
      <c r="L356" s="23"/>
    </row>
    <row r="357" spans="1:12" x14ac:dyDescent="0.3">
      <c r="A357" s="22"/>
      <c r="C357" s="23"/>
      <c r="D357" s="23"/>
      <c r="E357" s="23"/>
      <c r="F357" s="23"/>
      <c r="G357" s="23"/>
      <c r="H357" s="23"/>
      <c r="I357" s="23"/>
      <c r="J357" s="23"/>
      <c r="K357" s="23"/>
      <c r="L357" s="23"/>
    </row>
    <row r="358" spans="1:12" x14ac:dyDescent="0.3">
      <c r="A358" s="22"/>
      <c r="C358" s="23"/>
      <c r="D358" s="23"/>
      <c r="E358" s="23"/>
      <c r="F358" s="23"/>
      <c r="G358" s="23"/>
      <c r="H358" s="23"/>
      <c r="I358" s="23"/>
      <c r="J358" s="23"/>
      <c r="K358" s="23"/>
      <c r="L358" s="23"/>
    </row>
    <row r="359" spans="1:12" x14ac:dyDescent="0.3">
      <c r="A359" s="22"/>
      <c r="C359" s="23"/>
      <c r="D359" s="23"/>
      <c r="E359" s="23"/>
      <c r="F359" s="23"/>
      <c r="G359" s="23"/>
      <c r="H359" s="23"/>
      <c r="I359" s="23"/>
      <c r="J359" s="23"/>
      <c r="K359" s="23"/>
      <c r="L359" s="23"/>
    </row>
    <row r="360" spans="1:12" x14ac:dyDescent="0.3">
      <c r="A360" s="22"/>
      <c r="C360" s="23"/>
      <c r="D360" s="23"/>
      <c r="E360" s="23"/>
      <c r="F360" s="23"/>
      <c r="G360" s="23"/>
      <c r="H360" s="23"/>
      <c r="I360" s="23"/>
      <c r="J360" s="23"/>
      <c r="K360" s="23"/>
      <c r="L360" s="23"/>
    </row>
    <row r="361" spans="1:12" x14ac:dyDescent="0.3">
      <c r="A361" s="22"/>
      <c r="C361" s="23"/>
      <c r="D361" s="23"/>
      <c r="E361" s="23"/>
      <c r="F361" s="23"/>
      <c r="G361" s="23"/>
      <c r="H361" s="23"/>
      <c r="I361" s="23"/>
      <c r="J361" s="23"/>
      <c r="K361" s="23"/>
      <c r="L361" s="23"/>
    </row>
    <row r="362" spans="1:12" x14ac:dyDescent="0.3">
      <c r="A362" s="22"/>
      <c r="C362" s="23"/>
      <c r="D362" s="23"/>
      <c r="E362" s="23"/>
      <c r="F362" s="23"/>
      <c r="G362" s="23"/>
      <c r="H362" s="23"/>
      <c r="I362" s="23"/>
      <c r="J362" s="23"/>
      <c r="K362" s="23"/>
      <c r="L362" s="23"/>
    </row>
    <row r="363" spans="1:12" x14ac:dyDescent="0.3">
      <c r="A363" s="22"/>
      <c r="C363" s="23"/>
      <c r="D363" s="23"/>
      <c r="E363" s="23"/>
      <c r="F363" s="23"/>
      <c r="G363" s="23"/>
      <c r="H363" s="23"/>
      <c r="I363" s="23"/>
      <c r="J363" s="23"/>
      <c r="K363" s="23"/>
      <c r="L363" s="23"/>
    </row>
    <row r="364" spans="1:12" x14ac:dyDescent="0.3">
      <c r="A364" s="22"/>
      <c r="C364" s="23"/>
      <c r="D364" s="23"/>
      <c r="E364" s="23"/>
      <c r="F364" s="23"/>
      <c r="G364" s="23"/>
      <c r="H364" s="23"/>
      <c r="I364" s="23"/>
      <c r="J364" s="23"/>
      <c r="K364" s="23"/>
      <c r="L364" s="23"/>
    </row>
    <row r="365" spans="1:12" x14ac:dyDescent="0.3">
      <c r="A365" s="22"/>
      <c r="C365" s="23"/>
      <c r="D365" s="23"/>
      <c r="E365" s="23"/>
      <c r="F365" s="23"/>
      <c r="G365" s="23"/>
      <c r="H365" s="23"/>
      <c r="I365" s="23"/>
      <c r="J365" s="23"/>
      <c r="K365" s="23"/>
      <c r="L365" s="23"/>
    </row>
    <row r="366" spans="1:12" x14ac:dyDescent="0.3">
      <c r="A366" s="22"/>
      <c r="C366" s="23"/>
      <c r="D366" s="23"/>
      <c r="E366" s="23"/>
      <c r="F366" s="23"/>
      <c r="G366" s="23"/>
      <c r="H366" s="23"/>
      <c r="I366" s="23"/>
      <c r="J366" s="23"/>
      <c r="K366" s="23"/>
      <c r="L366" s="23"/>
    </row>
    <row r="367" spans="1:12" x14ac:dyDescent="0.3">
      <c r="A367" s="22"/>
      <c r="C367" s="23"/>
      <c r="D367" s="23"/>
      <c r="E367" s="23"/>
      <c r="F367" s="23"/>
      <c r="G367" s="23"/>
      <c r="H367" s="23"/>
      <c r="I367" s="23"/>
      <c r="J367" s="23"/>
      <c r="K367" s="23"/>
      <c r="L367" s="23"/>
    </row>
    <row r="368" spans="1:12" x14ac:dyDescent="0.3">
      <c r="A368" s="22"/>
      <c r="C368" s="23"/>
      <c r="D368" s="23"/>
      <c r="E368" s="23"/>
      <c r="F368" s="23"/>
      <c r="G368" s="23"/>
      <c r="H368" s="23"/>
      <c r="I368" s="23"/>
      <c r="J368" s="23"/>
      <c r="K368" s="23"/>
      <c r="L368" s="23"/>
    </row>
    <row r="369" spans="1:12" x14ac:dyDescent="0.3">
      <c r="A369" s="22"/>
      <c r="C369" s="23"/>
      <c r="D369" s="23"/>
      <c r="E369" s="23"/>
      <c r="F369" s="23"/>
      <c r="G369" s="23"/>
      <c r="H369" s="23"/>
      <c r="I369" s="23"/>
      <c r="J369" s="23"/>
      <c r="K369" s="23"/>
      <c r="L369" s="23"/>
    </row>
    <row r="370" spans="1:12" x14ac:dyDescent="0.3">
      <c r="A370" s="22"/>
      <c r="C370" s="23"/>
      <c r="D370" s="23"/>
      <c r="E370" s="23"/>
      <c r="F370" s="23"/>
      <c r="G370" s="23"/>
      <c r="H370" s="23"/>
      <c r="I370" s="23"/>
      <c r="J370" s="23"/>
      <c r="K370" s="23"/>
      <c r="L370" s="23"/>
    </row>
    <row r="371" spans="1:12" x14ac:dyDescent="0.3">
      <c r="A371" s="22"/>
      <c r="C371" s="23"/>
      <c r="D371" s="23"/>
      <c r="E371" s="23"/>
      <c r="F371" s="23"/>
      <c r="G371" s="23"/>
      <c r="H371" s="23"/>
      <c r="I371" s="23"/>
      <c r="J371" s="23"/>
      <c r="K371" s="23"/>
      <c r="L371" s="23"/>
    </row>
    <row r="372" spans="1:12" x14ac:dyDescent="0.3">
      <c r="A372" s="22"/>
      <c r="C372" s="23"/>
      <c r="D372" s="23"/>
      <c r="E372" s="23"/>
      <c r="F372" s="23"/>
      <c r="G372" s="23"/>
      <c r="H372" s="23"/>
      <c r="I372" s="23"/>
      <c r="J372" s="23"/>
      <c r="K372" s="23"/>
      <c r="L372" s="23"/>
    </row>
    <row r="373" spans="1:12" x14ac:dyDescent="0.3">
      <c r="A373" s="22"/>
      <c r="C373" s="23"/>
      <c r="D373" s="23"/>
      <c r="E373" s="23"/>
      <c r="F373" s="23"/>
      <c r="G373" s="23"/>
      <c r="H373" s="23"/>
      <c r="I373" s="23"/>
      <c r="J373" s="23"/>
      <c r="K373" s="23"/>
      <c r="L373" s="23"/>
    </row>
    <row r="374" spans="1:12" x14ac:dyDescent="0.3">
      <c r="A374" s="22"/>
      <c r="C374" s="23"/>
      <c r="D374" s="23"/>
      <c r="E374" s="23"/>
      <c r="F374" s="23"/>
      <c r="G374" s="23"/>
      <c r="H374" s="23"/>
      <c r="I374" s="23"/>
      <c r="J374" s="23"/>
      <c r="K374" s="23"/>
      <c r="L374" s="23"/>
    </row>
    <row r="375" spans="1:12" x14ac:dyDescent="0.3">
      <c r="A375" s="22"/>
      <c r="C375" s="23"/>
      <c r="D375" s="23"/>
      <c r="E375" s="23"/>
      <c r="F375" s="23"/>
      <c r="G375" s="23"/>
      <c r="H375" s="23"/>
      <c r="I375" s="23"/>
      <c r="J375" s="23"/>
      <c r="K375" s="23"/>
      <c r="L375" s="23"/>
    </row>
    <row r="376" spans="1:12" x14ac:dyDescent="0.3">
      <c r="A376" s="22"/>
      <c r="C376" s="23"/>
      <c r="D376" s="23"/>
      <c r="E376" s="23"/>
      <c r="F376" s="23"/>
      <c r="G376" s="23"/>
      <c r="H376" s="23"/>
      <c r="I376" s="23"/>
      <c r="J376" s="23"/>
      <c r="K376" s="23"/>
      <c r="L376" s="23"/>
    </row>
    <row r="377" spans="1:12" x14ac:dyDescent="0.3">
      <c r="A377" s="22"/>
      <c r="C377" s="23"/>
      <c r="D377" s="23"/>
      <c r="E377" s="23"/>
      <c r="F377" s="23"/>
      <c r="G377" s="23"/>
      <c r="H377" s="23"/>
      <c r="I377" s="23"/>
      <c r="J377" s="23"/>
      <c r="K377" s="23"/>
      <c r="L377" s="23"/>
    </row>
    <row r="378" spans="1:12" x14ac:dyDescent="0.3">
      <c r="A378" s="22"/>
      <c r="C378" s="23"/>
      <c r="D378" s="23"/>
      <c r="E378" s="23"/>
      <c r="F378" s="23"/>
      <c r="G378" s="23"/>
      <c r="H378" s="23"/>
      <c r="I378" s="23"/>
      <c r="J378" s="23"/>
      <c r="K378" s="23"/>
      <c r="L378" s="23"/>
    </row>
    <row r="379" spans="1:12" x14ac:dyDescent="0.3">
      <c r="A379" s="22"/>
      <c r="C379" s="23"/>
      <c r="D379" s="23"/>
      <c r="E379" s="23"/>
      <c r="F379" s="23"/>
      <c r="G379" s="23"/>
      <c r="H379" s="23"/>
      <c r="I379" s="23"/>
      <c r="J379" s="23"/>
      <c r="K379" s="23"/>
      <c r="L379" s="23"/>
    </row>
    <row r="380" spans="1:12" x14ac:dyDescent="0.3">
      <c r="A380" s="22"/>
      <c r="C380" s="23"/>
      <c r="D380" s="23"/>
      <c r="E380" s="23"/>
      <c r="F380" s="23"/>
      <c r="G380" s="23"/>
      <c r="H380" s="23"/>
      <c r="I380" s="23"/>
      <c r="J380" s="23"/>
      <c r="K380" s="23"/>
      <c r="L380" s="23"/>
    </row>
    <row r="381" spans="1:12" x14ac:dyDescent="0.3">
      <c r="A381" s="22"/>
      <c r="C381" s="23"/>
      <c r="D381" s="23"/>
      <c r="E381" s="23"/>
      <c r="F381" s="23"/>
      <c r="G381" s="23"/>
      <c r="H381" s="23"/>
      <c r="I381" s="23"/>
      <c r="J381" s="23"/>
      <c r="K381" s="23"/>
      <c r="L381" s="23"/>
    </row>
    <row r="382" spans="1:12" x14ac:dyDescent="0.3">
      <c r="A382" s="22"/>
      <c r="C382" s="23"/>
      <c r="D382" s="23"/>
      <c r="E382" s="23"/>
      <c r="F382" s="23"/>
      <c r="G382" s="23"/>
      <c r="H382" s="23"/>
      <c r="I382" s="23"/>
      <c r="J382" s="23"/>
      <c r="K382" s="23"/>
      <c r="L382" s="23"/>
    </row>
    <row r="383" spans="1:12" x14ac:dyDescent="0.3">
      <c r="A383" s="22"/>
      <c r="C383" s="23"/>
      <c r="D383" s="23"/>
      <c r="E383" s="23"/>
      <c r="F383" s="23"/>
      <c r="G383" s="23"/>
      <c r="H383" s="23"/>
      <c r="I383" s="23"/>
      <c r="J383" s="23"/>
      <c r="K383" s="23"/>
      <c r="L383" s="23"/>
    </row>
    <row r="384" spans="1:12" x14ac:dyDescent="0.3">
      <c r="A384" s="22"/>
      <c r="C384" s="23"/>
      <c r="D384" s="23"/>
      <c r="E384" s="23"/>
      <c r="F384" s="23"/>
      <c r="G384" s="23"/>
      <c r="H384" s="23"/>
      <c r="I384" s="23"/>
      <c r="J384" s="23"/>
      <c r="K384" s="23"/>
      <c r="L384" s="23"/>
    </row>
    <row r="385" spans="1:12" x14ac:dyDescent="0.3">
      <c r="A385" s="22"/>
      <c r="C385" s="23"/>
      <c r="D385" s="23"/>
      <c r="E385" s="23"/>
      <c r="F385" s="23"/>
      <c r="G385" s="23"/>
      <c r="H385" s="23"/>
      <c r="I385" s="23"/>
      <c r="J385" s="23"/>
      <c r="K385" s="23"/>
      <c r="L385" s="23"/>
    </row>
    <row r="386" spans="1:12" x14ac:dyDescent="0.3">
      <c r="A386" s="22"/>
      <c r="C386" s="23"/>
      <c r="D386" s="23"/>
      <c r="E386" s="23"/>
      <c r="F386" s="23"/>
      <c r="G386" s="23"/>
      <c r="H386" s="23"/>
      <c r="I386" s="23"/>
      <c r="J386" s="23"/>
      <c r="K386" s="23"/>
      <c r="L386" s="23"/>
    </row>
    <row r="387" spans="1:12" x14ac:dyDescent="0.3">
      <c r="A387" s="22"/>
      <c r="C387" s="23"/>
      <c r="D387" s="23"/>
      <c r="E387" s="23"/>
      <c r="F387" s="23"/>
      <c r="G387" s="23"/>
      <c r="H387" s="23"/>
      <c r="I387" s="23"/>
      <c r="J387" s="23"/>
      <c r="K387" s="23"/>
      <c r="L387" s="23"/>
    </row>
    <row r="388" spans="1:12" x14ac:dyDescent="0.3">
      <c r="A388" s="22"/>
      <c r="C388" s="23"/>
      <c r="D388" s="23"/>
      <c r="E388" s="23"/>
      <c r="F388" s="23"/>
      <c r="G388" s="23"/>
      <c r="H388" s="23"/>
      <c r="I388" s="23"/>
      <c r="J388" s="23"/>
      <c r="K388" s="23"/>
      <c r="L388" s="23"/>
    </row>
    <row r="389" spans="1:12" x14ac:dyDescent="0.3">
      <c r="A389" s="22"/>
      <c r="C389" s="23"/>
      <c r="D389" s="23"/>
      <c r="E389" s="23"/>
      <c r="F389" s="23"/>
      <c r="G389" s="23"/>
      <c r="H389" s="23"/>
      <c r="I389" s="23"/>
      <c r="J389" s="23"/>
      <c r="K389" s="23"/>
      <c r="L389" s="23"/>
    </row>
    <row r="390" spans="1:12" x14ac:dyDescent="0.3">
      <c r="A390" s="22"/>
      <c r="C390" s="23"/>
      <c r="D390" s="23"/>
      <c r="E390" s="23"/>
      <c r="F390" s="23"/>
      <c r="G390" s="23"/>
      <c r="H390" s="23"/>
      <c r="I390" s="23"/>
      <c r="J390" s="23"/>
      <c r="K390" s="23"/>
      <c r="L390" s="23"/>
    </row>
  </sheetData>
  <pageMargins left="0.7" right="0.7" top="0.75" bottom="0.75" header="0.3" footer="0.3"/>
  <pageSetup paperSize="9" scale="41" fitToWidth="0" orientation="landscape" r:id="rId1"/>
  <rowBreaks count="1" manualBreakCount="1">
    <brk id="101" max="40" man="1"/>
  </rowBreaks>
  <colBreaks count="2" manualBreakCount="2">
    <brk id="13" max="102" man="1"/>
    <brk id="27" max="10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rgb="FF92D050"/>
  </sheetPr>
  <dimension ref="A1:BC346"/>
  <sheetViews>
    <sheetView showGridLines="0" topLeftCell="A60" zoomScale="96" zoomScaleNormal="96" workbookViewId="0">
      <selection activeCell="A90" sqref="A90"/>
    </sheetView>
  </sheetViews>
  <sheetFormatPr defaultColWidth="9.1796875" defaultRowHeight="12" x14ac:dyDescent="0.3"/>
  <cols>
    <col min="1" max="1" width="9.7265625" style="49" customWidth="1"/>
    <col min="2" max="13" width="10.7265625" style="50" customWidth="1"/>
    <col min="14" max="14" width="10.7265625" style="4" customWidth="1"/>
    <col min="15" max="15" width="9.7265625" style="49" customWidth="1"/>
    <col min="16" max="27" width="9.7265625" style="4" customWidth="1"/>
    <col min="28" max="28" width="10.7265625" style="4" customWidth="1"/>
    <col min="29" max="29" width="9.7265625" style="49" customWidth="1"/>
    <col min="30" max="41" width="7.7265625" style="4" customWidth="1"/>
    <col min="42" max="42" width="4.54296875" style="4" customWidth="1"/>
    <col min="43" max="16384" width="9.1796875" style="4"/>
  </cols>
  <sheetData>
    <row r="1" spans="1:42" x14ac:dyDescent="0.3">
      <c r="A1" s="32" t="s">
        <v>56</v>
      </c>
      <c r="O1" s="32" t="s">
        <v>39</v>
      </c>
      <c r="AC1" s="32" t="s">
        <v>40</v>
      </c>
    </row>
    <row r="3" spans="1:42" x14ac:dyDescent="0.3">
      <c r="A3" s="41" t="s">
        <v>41</v>
      </c>
      <c r="B3" s="44" t="s">
        <v>42</v>
      </c>
      <c r="C3" s="44" t="s">
        <v>43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O3" s="36" t="s">
        <v>5</v>
      </c>
      <c r="P3" s="30">
        <v>1.2500000000000001E-2</v>
      </c>
      <c r="Q3" s="30">
        <v>1.7500000000000002E-2</v>
      </c>
      <c r="R3" s="30">
        <v>2.2499999999999999E-2</v>
      </c>
      <c r="S3" s="30">
        <v>2.75E-2</v>
      </c>
      <c r="T3" s="30">
        <v>3.2500000000000001E-2</v>
      </c>
      <c r="U3" s="30">
        <v>3.7499999999999999E-2</v>
      </c>
      <c r="V3" s="30">
        <v>4.2499999999999996E-2</v>
      </c>
      <c r="W3" s="30">
        <v>4.7499999999999994E-2</v>
      </c>
      <c r="X3" s="30">
        <v>5.2499999999999991E-2</v>
      </c>
      <c r="Y3" s="30">
        <v>5.7499999999999989E-2</v>
      </c>
      <c r="Z3" s="30">
        <v>6.25E-2</v>
      </c>
      <c r="AA3" s="30">
        <v>6.7500000000000004E-2</v>
      </c>
      <c r="AC3" s="33" t="s">
        <v>5</v>
      </c>
      <c r="AD3" s="30">
        <v>1.2500000000000001E-2</v>
      </c>
      <c r="AE3" s="30">
        <v>1.7500000000000002E-2</v>
      </c>
      <c r="AF3" s="30">
        <v>2.2499999999999999E-2</v>
      </c>
      <c r="AG3" s="30">
        <v>2.75E-2</v>
      </c>
      <c r="AH3" s="30">
        <v>3.2500000000000001E-2</v>
      </c>
      <c r="AI3" s="30">
        <v>3.7499999999999999E-2</v>
      </c>
      <c r="AJ3" s="30">
        <v>4.2499999999999996E-2</v>
      </c>
      <c r="AK3" s="30">
        <v>4.7499999999999994E-2</v>
      </c>
      <c r="AL3" s="30">
        <v>5.2499999999999991E-2</v>
      </c>
      <c r="AM3" s="30">
        <v>5.7499999999999989E-2</v>
      </c>
      <c r="AN3" s="30">
        <v>6.25E-2</v>
      </c>
      <c r="AO3" s="30">
        <v>6.7500000000000004E-2</v>
      </c>
    </row>
    <row r="4" spans="1:42" x14ac:dyDescent="0.3">
      <c r="A4" s="42" t="s">
        <v>54</v>
      </c>
      <c r="B4" s="45">
        <v>0</v>
      </c>
      <c r="C4" s="45">
        <f>toelichting!B38+0.00001</f>
        <v>1.5009999999999999E-2</v>
      </c>
      <c r="D4" s="45">
        <f>C4+0.5%</f>
        <v>2.001E-2</v>
      </c>
      <c r="E4" s="45">
        <f t="shared" ref="E4:M4" si="0">D4+0.5%</f>
        <v>2.5010000000000001E-2</v>
      </c>
      <c r="F4" s="45">
        <f t="shared" si="0"/>
        <v>3.0010000000000002E-2</v>
      </c>
      <c r="G4" s="46">
        <f t="shared" si="0"/>
        <v>3.5009999999999999E-2</v>
      </c>
      <c r="H4" s="45">
        <f t="shared" si="0"/>
        <v>4.0009999999999997E-2</v>
      </c>
      <c r="I4" s="45">
        <f t="shared" si="0"/>
        <v>4.5009999999999994E-2</v>
      </c>
      <c r="J4" s="45">
        <f t="shared" si="0"/>
        <v>5.0009999999999992E-2</v>
      </c>
      <c r="K4" s="45">
        <f t="shared" si="0"/>
        <v>5.5009999999999989E-2</v>
      </c>
      <c r="L4" s="45">
        <f t="shared" si="0"/>
        <v>6.0009999999999987E-2</v>
      </c>
      <c r="M4" s="45">
        <f t="shared" si="0"/>
        <v>6.5009999999999984E-2</v>
      </c>
      <c r="O4" s="36" t="s">
        <v>54</v>
      </c>
      <c r="P4" s="6"/>
      <c r="Q4" s="6"/>
      <c r="R4" s="6"/>
      <c r="S4" s="6"/>
      <c r="T4" s="6"/>
      <c r="U4" s="5"/>
      <c r="V4" s="5"/>
      <c r="W4" s="5"/>
      <c r="X4" s="5"/>
      <c r="Y4" s="5"/>
      <c r="Z4" s="5"/>
      <c r="AA4" s="5"/>
      <c r="AC4" s="34" t="s">
        <v>54</v>
      </c>
      <c r="AD4" s="6"/>
      <c r="AE4" s="6"/>
      <c r="AF4" s="6"/>
      <c r="AG4" s="6"/>
      <c r="AH4" s="6"/>
      <c r="AI4" s="5"/>
      <c r="AJ4" s="5"/>
      <c r="AK4" s="5"/>
      <c r="AL4" s="5"/>
      <c r="AM4" s="5"/>
      <c r="AN4" s="5"/>
      <c r="AO4" s="5"/>
    </row>
    <row r="5" spans="1:42" x14ac:dyDescent="0.3">
      <c r="A5" s="43" t="s">
        <v>55</v>
      </c>
      <c r="B5" s="8">
        <v>0.185</v>
      </c>
      <c r="C5" s="8">
        <v>0.189</v>
      </c>
      <c r="D5" s="8">
        <v>0.19400000000000001</v>
      </c>
      <c r="E5" s="8">
        <v>0.19700000000000001</v>
      </c>
      <c r="F5" s="8">
        <v>0.20100000000000001</v>
      </c>
      <c r="G5" s="8">
        <v>0.20399999999999999</v>
      </c>
      <c r="H5" s="8">
        <v>0.20699999999999999</v>
      </c>
      <c r="I5" s="8">
        <v>0.20899999999999999</v>
      </c>
      <c r="J5" s="8">
        <v>0.21099999999999999</v>
      </c>
      <c r="K5" s="8">
        <v>0.21299999999999999</v>
      </c>
      <c r="L5" s="8">
        <v>0.215</v>
      </c>
      <c r="M5" s="8">
        <v>0.217</v>
      </c>
      <c r="O5" s="35"/>
      <c r="P5" s="10"/>
      <c r="Q5" s="10"/>
      <c r="R5" s="10"/>
      <c r="S5" s="10"/>
      <c r="T5" s="10"/>
      <c r="U5" s="8"/>
      <c r="V5" s="8"/>
      <c r="W5" s="8"/>
      <c r="X5" s="8"/>
      <c r="Y5" s="8"/>
      <c r="Z5" s="8"/>
      <c r="AA5" s="8"/>
      <c r="AC5" s="35"/>
      <c r="AI5" s="8"/>
      <c r="AJ5" s="8"/>
      <c r="AK5" s="8"/>
      <c r="AL5" s="8"/>
      <c r="AM5" s="8"/>
      <c r="AN5" s="8"/>
      <c r="AO5" s="8"/>
    </row>
    <row r="6" spans="1:42" x14ac:dyDescent="0.3">
      <c r="A6" s="81">
        <v>29000</v>
      </c>
      <c r="B6" s="8">
        <v>0.185</v>
      </c>
      <c r="C6" s="8">
        <v>0.189</v>
      </c>
      <c r="D6" s="8">
        <v>0.19400000000000001</v>
      </c>
      <c r="E6" s="8">
        <v>0.19700000000000001</v>
      </c>
      <c r="F6" s="8">
        <v>0.20100000000000001</v>
      </c>
      <c r="G6" s="8">
        <v>0.20399999999999999</v>
      </c>
      <c r="H6" s="8">
        <v>0.20699999999999999</v>
      </c>
      <c r="I6" s="8">
        <v>0.20899999999999999</v>
      </c>
      <c r="J6" s="8">
        <v>0.21099999999999999</v>
      </c>
      <c r="K6" s="8">
        <v>0.21299999999999999</v>
      </c>
      <c r="L6" s="8">
        <v>0.215</v>
      </c>
      <c r="M6" s="8">
        <v>0.217</v>
      </c>
      <c r="O6" s="81">
        <v>29000</v>
      </c>
      <c r="P6" s="76">
        <v>134157.86173100781</v>
      </c>
      <c r="Q6" s="76">
        <v>127853.98956990895</v>
      </c>
      <c r="R6" s="76">
        <v>122652.22079274057</v>
      </c>
      <c r="S6" s="76">
        <v>116618.1550250491</v>
      </c>
      <c r="T6" s="76">
        <v>111613.72864147561</v>
      </c>
      <c r="U6" s="76">
        <v>106452.90484097671</v>
      </c>
      <c r="V6" s="76">
        <v>101689.25290898643</v>
      </c>
      <c r="W6" s="76">
        <v>96824.674064125138</v>
      </c>
      <c r="X6" s="76">
        <v>92342.13111733894</v>
      </c>
      <c r="Y6" s="76">
        <v>88206.63852274137</v>
      </c>
      <c r="Z6" s="76">
        <v>84386.684824382712</v>
      </c>
      <c r="AA6" s="76">
        <v>80853.870746984714</v>
      </c>
      <c r="AC6" s="81">
        <v>29000</v>
      </c>
      <c r="AD6" s="12">
        <f t="shared" ref="AD6:AD67" si="1">P6/$O6</f>
        <v>4.6261331631382001</v>
      </c>
      <c r="AE6" s="12">
        <f t="shared" ref="AE6:AE67" si="2">Q6/$O6</f>
        <v>4.4087582610313429</v>
      </c>
      <c r="AF6" s="12">
        <f t="shared" ref="AF6:AF67" si="3">R6/$O6</f>
        <v>4.2293869238876054</v>
      </c>
      <c r="AG6" s="12">
        <f t="shared" ref="AG6:AG67" si="4">S6/$O6</f>
        <v>4.021315690518934</v>
      </c>
      <c r="AH6" s="12">
        <f t="shared" ref="AH6:AH67" si="5">T6/$O6</f>
        <v>3.8487492634991591</v>
      </c>
      <c r="AI6" s="12">
        <f t="shared" ref="AI6:AI67" si="6">U6/$O6</f>
        <v>3.6707898221026452</v>
      </c>
      <c r="AJ6" s="12">
        <f t="shared" ref="AJ6:AJ67" si="7">V6/$O6</f>
        <v>3.5065259623788423</v>
      </c>
      <c r="AK6" s="12">
        <f t="shared" ref="AK6:AK67" si="8">W6/$O6</f>
        <v>3.3387818642801772</v>
      </c>
      <c r="AL6" s="12">
        <f t="shared" ref="AL6:AL67" si="9">X6/$O6</f>
        <v>3.1842114178392738</v>
      </c>
      <c r="AM6" s="12">
        <f t="shared" ref="AM6:AM67" si="10">Y6/$O6</f>
        <v>3.0416082249221161</v>
      </c>
      <c r="AN6" s="12">
        <f t="shared" ref="AN6:AN67" si="11">Z6/$O6</f>
        <v>2.9098856835994038</v>
      </c>
      <c r="AO6" s="12">
        <f t="shared" ref="AO6:AO67" si="12">AA6/$O6</f>
        <v>2.7880645085167144</v>
      </c>
      <c r="AP6" s="12"/>
    </row>
    <row r="7" spans="1:42" x14ac:dyDescent="0.3">
      <c r="A7" s="81">
        <v>30000</v>
      </c>
      <c r="B7" s="13">
        <v>0.192</v>
      </c>
      <c r="C7" s="13">
        <v>0.19800000000000001</v>
      </c>
      <c r="D7" s="8">
        <v>0.20300000000000001</v>
      </c>
      <c r="E7" s="8">
        <v>0.20799999999999999</v>
      </c>
      <c r="F7" s="8">
        <v>0.21099999999999999</v>
      </c>
      <c r="G7" s="8">
        <v>0.215</v>
      </c>
      <c r="H7" s="8">
        <v>0.218</v>
      </c>
      <c r="I7" s="13">
        <v>0.221</v>
      </c>
      <c r="J7" s="13">
        <v>0.223</v>
      </c>
      <c r="K7" s="13">
        <v>0.22500000000000001</v>
      </c>
      <c r="L7" s="13">
        <v>0.22700000000000001</v>
      </c>
      <c r="M7" s="13">
        <v>0.22900000000000001</v>
      </c>
      <c r="O7" s="81">
        <v>30000</v>
      </c>
      <c r="P7" s="76">
        <v>144035.28118743806</v>
      </c>
      <c r="Q7" s="76">
        <v>138560.97391812791</v>
      </c>
      <c r="R7" s="76">
        <v>132767.86786843051</v>
      </c>
      <c r="S7" s="76">
        <v>127375.68481643732</v>
      </c>
      <c r="T7" s="76">
        <v>121206.87979079441</v>
      </c>
      <c r="U7" s="76">
        <v>116061.73702236306</v>
      </c>
      <c r="V7" s="76">
        <v>110785.89272443298</v>
      </c>
      <c r="W7" s="76">
        <v>105914.46775204582</v>
      </c>
      <c r="X7" s="76">
        <v>100959.12030969073</v>
      </c>
      <c r="Y7" s="76">
        <v>96388.993043306487</v>
      </c>
      <c r="Z7" s="76">
        <v>92168.937234009019</v>
      </c>
      <c r="AA7" s="76">
        <v>88267.295730460042</v>
      </c>
      <c r="AC7" s="81">
        <v>30000</v>
      </c>
      <c r="AD7" s="12">
        <f t="shared" si="1"/>
        <v>4.8011760395812688</v>
      </c>
      <c r="AE7" s="12">
        <f t="shared" si="2"/>
        <v>4.6186991306042637</v>
      </c>
      <c r="AF7" s="12">
        <f t="shared" si="3"/>
        <v>4.4255955956143502</v>
      </c>
      <c r="AG7" s="12">
        <f t="shared" si="4"/>
        <v>4.2458561605479108</v>
      </c>
      <c r="AH7" s="12">
        <f t="shared" si="5"/>
        <v>4.0402293263598139</v>
      </c>
      <c r="AI7" s="12">
        <f t="shared" si="6"/>
        <v>3.868724567412102</v>
      </c>
      <c r="AJ7" s="12">
        <f t="shared" si="7"/>
        <v>3.6928630908144329</v>
      </c>
      <c r="AK7" s="12">
        <f t="shared" si="8"/>
        <v>3.5304822584015274</v>
      </c>
      <c r="AL7" s="12">
        <f t="shared" si="9"/>
        <v>3.3653040103230243</v>
      </c>
      <c r="AM7" s="12">
        <f t="shared" si="10"/>
        <v>3.2129664347768827</v>
      </c>
      <c r="AN7" s="12">
        <f t="shared" si="11"/>
        <v>3.0722979078003005</v>
      </c>
      <c r="AO7" s="12">
        <f t="shared" si="12"/>
        <v>2.9422431910153346</v>
      </c>
      <c r="AP7" s="12"/>
    </row>
    <row r="8" spans="1:42" x14ac:dyDescent="0.3">
      <c r="A8" s="81">
        <v>31000</v>
      </c>
      <c r="B8" s="8">
        <v>0.19900000000000001</v>
      </c>
      <c r="C8" s="8">
        <v>0.20599999999999999</v>
      </c>
      <c r="D8" s="8">
        <v>0.21199999999999999</v>
      </c>
      <c r="E8" s="8">
        <v>0.217</v>
      </c>
      <c r="F8" s="8">
        <v>0.221</v>
      </c>
      <c r="G8" s="8">
        <v>0.22500000000000001</v>
      </c>
      <c r="H8" s="8">
        <v>0.22800000000000001</v>
      </c>
      <c r="I8" s="8">
        <v>0.23100000000000001</v>
      </c>
      <c r="J8" s="8">
        <v>0.23400000000000001</v>
      </c>
      <c r="K8" s="8">
        <v>0.23699999999999999</v>
      </c>
      <c r="L8" s="8">
        <v>0.23899999999999999</v>
      </c>
      <c r="M8" s="8">
        <v>0.24099999999999999</v>
      </c>
      <c r="O8" s="81">
        <v>31000</v>
      </c>
      <c r="P8" s="76">
        <v>154262.78639675441</v>
      </c>
      <c r="Q8" s="76">
        <v>148964.71034363046</v>
      </c>
      <c r="R8" s="76">
        <v>143275.93228757393</v>
      </c>
      <c r="S8" s="76">
        <v>137316.70380772019</v>
      </c>
      <c r="T8" s="76">
        <v>131182.9910658345</v>
      </c>
      <c r="U8" s="76">
        <v>125508.62259395074</v>
      </c>
      <c r="V8" s="76">
        <v>119730.07488934134</v>
      </c>
      <c r="W8" s="76">
        <v>114397.21019191555</v>
      </c>
      <c r="X8" s="76">
        <v>109470.47215642699</v>
      </c>
      <c r="Y8" s="76">
        <v>104914.06398358116</v>
      </c>
      <c r="Z8" s="76">
        <v>100276.01409203712</v>
      </c>
      <c r="AA8" s="76">
        <v>95989.078078932609</v>
      </c>
      <c r="AC8" s="81">
        <v>31000</v>
      </c>
      <c r="AD8" s="12">
        <f t="shared" si="1"/>
        <v>4.9762189160243357</v>
      </c>
      <c r="AE8" s="12">
        <f t="shared" si="2"/>
        <v>4.8053132368913047</v>
      </c>
      <c r="AF8" s="12">
        <f t="shared" si="3"/>
        <v>4.6218042673410942</v>
      </c>
      <c r="AG8" s="12">
        <f t="shared" si="4"/>
        <v>4.4295710905716188</v>
      </c>
      <c r="AH8" s="12">
        <f t="shared" si="5"/>
        <v>4.2317093892204678</v>
      </c>
      <c r="AI8" s="12">
        <f t="shared" si="6"/>
        <v>4.0486652449661529</v>
      </c>
      <c r="AJ8" s="12">
        <f t="shared" si="7"/>
        <v>3.8622604803013334</v>
      </c>
      <c r="AK8" s="12">
        <f t="shared" si="8"/>
        <v>3.6902325868359855</v>
      </c>
      <c r="AL8" s="12">
        <f t="shared" si="9"/>
        <v>3.5313055534331284</v>
      </c>
      <c r="AM8" s="12">
        <f t="shared" si="10"/>
        <v>3.3843246446316502</v>
      </c>
      <c r="AN8" s="12">
        <f t="shared" si="11"/>
        <v>3.2347101320011973</v>
      </c>
      <c r="AO8" s="12">
        <f t="shared" si="12"/>
        <v>3.0964218735139553</v>
      </c>
      <c r="AP8" s="12"/>
    </row>
    <row r="9" spans="1:42" x14ac:dyDescent="0.3">
      <c r="A9" s="81">
        <v>32000</v>
      </c>
      <c r="B9" s="13">
        <v>0.20499999999999999</v>
      </c>
      <c r="C9" s="13">
        <v>0.21199999999999999</v>
      </c>
      <c r="D9" s="8">
        <v>0.218</v>
      </c>
      <c r="E9" s="8">
        <v>0.224</v>
      </c>
      <c r="F9" s="8">
        <v>0.23</v>
      </c>
      <c r="G9" s="8">
        <v>0.23400000000000001</v>
      </c>
      <c r="H9" s="8">
        <v>0.23799999999999999</v>
      </c>
      <c r="I9" s="13">
        <v>0.24099999999999999</v>
      </c>
      <c r="J9" s="13">
        <v>0.24399999999999999</v>
      </c>
      <c r="K9" s="13">
        <v>0.247</v>
      </c>
      <c r="L9" s="13">
        <v>0.249</v>
      </c>
      <c r="M9" s="13">
        <v>0.252</v>
      </c>
      <c r="O9" s="81">
        <v>32000</v>
      </c>
      <c r="P9" s="76">
        <v>164040.18135235997</v>
      </c>
      <c r="Q9" s="76">
        <v>158248.76213141077</v>
      </c>
      <c r="R9" s="76">
        <v>152083.52155175226</v>
      </c>
      <c r="S9" s="76">
        <v>146318.73537888186</v>
      </c>
      <c r="T9" s="76">
        <v>140929.32626544186</v>
      </c>
      <c r="U9" s="76">
        <v>134739.57935247358</v>
      </c>
      <c r="V9" s="76">
        <v>129013.05183322348</v>
      </c>
      <c r="W9" s="76">
        <v>123199.45328865419</v>
      </c>
      <c r="X9" s="76">
        <v>117830.91350942677</v>
      </c>
      <c r="Y9" s="76">
        <v>112867.94089100658</v>
      </c>
      <c r="Z9" s="76">
        <v>107841.71686939558</v>
      </c>
      <c r="AA9" s="76">
        <v>103608.07463907274</v>
      </c>
      <c r="AC9" s="81">
        <v>32000</v>
      </c>
      <c r="AD9" s="12">
        <f t="shared" si="1"/>
        <v>5.1262556672612494</v>
      </c>
      <c r="AE9" s="12">
        <f t="shared" si="2"/>
        <v>4.9452738166065862</v>
      </c>
      <c r="AF9" s="12">
        <f t="shared" si="3"/>
        <v>4.752610048492258</v>
      </c>
      <c r="AG9" s="12">
        <f t="shared" si="4"/>
        <v>4.5724604805900579</v>
      </c>
      <c r="AH9" s="12">
        <f t="shared" si="5"/>
        <v>4.4040414457950581</v>
      </c>
      <c r="AI9" s="12">
        <f t="shared" si="6"/>
        <v>4.2106118547647995</v>
      </c>
      <c r="AJ9" s="12">
        <f t="shared" si="7"/>
        <v>4.0316578697882335</v>
      </c>
      <c r="AK9" s="12">
        <f t="shared" si="8"/>
        <v>3.8499829152704432</v>
      </c>
      <c r="AL9" s="12">
        <f t="shared" si="9"/>
        <v>3.6822160471695864</v>
      </c>
      <c r="AM9" s="12">
        <f t="shared" si="10"/>
        <v>3.5271231528439557</v>
      </c>
      <c r="AN9" s="12">
        <f t="shared" si="11"/>
        <v>3.3700536521686115</v>
      </c>
      <c r="AO9" s="12">
        <f t="shared" si="12"/>
        <v>3.2377523324710231</v>
      </c>
      <c r="AP9" s="12"/>
    </row>
    <row r="10" spans="1:42" x14ac:dyDescent="0.3">
      <c r="A10" s="81">
        <v>33000</v>
      </c>
      <c r="B10" s="8">
        <v>0.20899999999999999</v>
      </c>
      <c r="C10" s="8">
        <v>0.217</v>
      </c>
      <c r="D10" s="8">
        <v>0.223</v>
      </c>
      <c r="E10" s="8">
        <v>0.22900000000000001</v>
      </c>
      <c r="F10" s="8">
        <v>0.23499999999999999</v>
      </c>
      <c r="G10" s="8">
        <v>0.24</v>
      </c>
      <c r="H10" s="8">
        <v>0.245</v>
      </c>
      <c r="I10" s="8">
        <v>0.248</v>
      </c>
      <c r="J10" s="8">
        <v>0.252</v>
      </c>
      <c r="K10" s="8">
        <v>0.255</v>
      </c>
      <c r="L10" s="8">
        <v>0.25700000000000001</v>
      </c>
      <c r="M10" s="8">
        <v>0.26</v>
      </c>
      <c r="O10" s="81">
        <v>33000</v>
      </c>
      <c r="P10" s="76">
        <v>172467.24554683335</v>
      </c>
      <c r="Q10" s="76">
        <v>167042.95189018754</v>
      </c>
      <c r="R10" s="76">
        <v>160433.2905819015</v>
      </c>
      <c r="S10" s="76">
        <v>154259.30290990655</v>
      </c>
      <c r="T10" s="76">
        <v>148492.78874843771</v>
      </c>
      <c r="U10" s="76">
        <v>142513.01662280859</v>
      </c>
      <c r="V10" s="76">
        <v>136957.78940015912</v>
      </c>
      <c r="W10" s="76">
        <v>130739.66879076062</v>
      </c>
      <c r="X10" s="76">
        <v>125497.16659123887</v>
      </c>
      <c r="Y10" s="76">
        <v>120164.94466065543</v>
      </c>
      <c r="Z10" s="76">
        <v>114784.83945398392</v>
      </c>
      <c r="AA10" s="76">
        <v>110237.75798651342</v>
      </c>
      <c r="AC10" s="81">
        <v>33000</v>
      </c>
      <c r="AD10" s="12">
        <f t="shared" si="1"/>
        <v>5.226280168085859</v>
      </c>
      <c r="AE10" s="12">
        <f t="shared" si="2"/>
        <v>5.061907633035986</v>
      </c>
      <c r="AF10" s="12">
        <f t="shared" si="3"/>
        <v>4.8616148661182272</v>
      </c>
      <c r="AG10" s="12">
        <f t="shared" si="4"/>
        <v>4.6745243306032283</v>
      </c>
      <c r="AH10" s="12">
        <f t="shared" si="5"/>
        <v>4.499781477225385</v>
      </c>
      <c r="AI10" s="12">
        <f t="shared" si="6"/>
        <v>4.3185762612972303</v>
      </c>
      <c r="AJ10" s="12">
        <f t="shared" si="7"/>
        <v>4.1502360424290643</v>
      </c>
      <c r="AK10" s="12">
        <f t="shared" si="8"/>
        <v>3.9618081451745644</v>
      </c>
      <c r="AL10" s="12">
        <f t="shared" si="9"/>
        <v>3.8029444421587537</v>
      </c>
      <c r="AM10" s="12">
        <f t="shared" si="10"/>
        <v>3.6413619594138007</v>
      </c>
      <c r="AN10" s="12">
        <f t="shared" si="11"/>
        <v>3.4783284683025433</v>
      </c>
      <c r="AO10" s="12">
        <f t="shared" si="12"/>
        <v>3.340538120803437</v>
      </c>
      <c r="AP10" s="12"/>
    </row>
    <row r="11" spans="1:42" x14ac:dyDescent="0.3">
      <c r="A11" s="81">
        <v>34000</v>
      </c>
      <c r="B11" s="13">
        <v>0.21199999999999999</v>
      </c>
      <c r="C11" s="13">
        <v>0.22</v>
      </c>
      <c r="D11" s="8">
        <v>0.22800000000000001</v>
      </c>
      <c r="E11" s="8">
        <v>0.23400000000000001</v>
      </c>
      <c r="F11" s="8">
        <v>0.24</v>
      </c>
      <c r="G11" s="8">
        <v>0.245</v>
      </c>
      <c r="H11" s="8">
        <v>0.251</v>
      </c>
      <c r="I11" s="13">
        <v>0.255</v>
      </c>
      <c r="J11" s="13">
        <v>0.25900000000000001</v>
      </c>
      <c r="K11" s="13">
        <v>0.26200000000000001</v>
      </c>
      <c r="L11" s="13">
        <v>0.26500000000000001</v>
      </c>
      <c r="M11" s="13">
        <v>0.26700000000000002</v>
      </c>
      <c r="O11" s="81">
        <v>34000</v>
      </c>
      <c r="P11" s="76">
        <v>180244.15048594677</v>
      </c>
      <c r="Q11" s="76">
        <v>174484.18937838334</v>
      </c>
      <c r="R11" s="76">
        <v>169001.06924730269</v>
      </c>
      <c r="S11" s="76">
        <v>162403.99814095761</v>
      </c>
      <c r="T11" s="76">
        <v>156247.73129429421</v>
      </c>
      <c r="U11" s="76">
        <v>149890.58440252469</v>
      </c>
      <c r="V11" s="76">
        <v>144563.73218812095</v>
      </c>
      <c r="W11" s="76">
        <v>138503.5347526753</v>
      </c>
      <c r="X11" s="76">
        <v>132891.78078432535</v>
      </c>
      <c r="Y11" s="76">
        <v>127204.91111552212</v>
      </c>
      <c r="Z11" s="76">
        <v>121944.51167084013</v>
      </c>
      <c r="AA11" s="76">
        <v>116636.17331020616</v>
      </c>
      <c r="AC11" s="81">
        <v>34000</v>
      </c>
      <c r="AD11" s="12">
        <f t="shared" si="1"/>
        <v>5.3012985437043163</v>
      </c>
      <c r="AE11" s="12">
        <f t="shared" si="2"/>
        <v>5.1318879228936272</v>
      </c>
      <c r="AF11" s="12">
        <f t="shared" si="3"/>
        <v>4.9706196837441965</v>
      </c>
      <c r="AG11" s="12">
        <f t="shared" si="4"/>
        <v>4.7765881806164003</v>
      </c>
      <c r="AH11" s="12">
        <f t="shared" si="5"/>
        <v>4.595521508655712</v>
      </c>
      <c r="AI11" s="12">
        <f t="shared" si="6"/>
        <v>4.4085466000742555</v>
      </c>
      <c r="AJ11" s="12">
        <f t="shared" si="7"/>
        <v>4.2518744761212046</v>
      </c>
      <c r="AK11" s="12">
        <f t="shared" si="8"/>
        <v>4.0736333750786855</v>
      </c>
      <c r="AL11" s="12">
        <f t="shared" si="9"/>
        <v>3.908581787774275</v>
      </c>
      <c r="AM11" s="12">
        <f t="shared" si="10"/>
        <v>3.7413209151624152</v>
      </c>
      <c r="AN11" s="12">
        <f t="shared" si="11"/>
        <v>3.5866032844364746</v>
      </c>
      <c r="AO11" s="12">
        <f t="shared" si="12"/>
        <v>3.4304756855942986</v>
      </c>
      <c r="AP11" s="12"/>
    </row>
    <row r="12" spans="1:42" x14ac:dyDescent="0.3">
      <c r="A12" s="81">
        <v>35000</v>
      </c>
      <c r="B12" s="8">
        <v>0.216</v>
      </c>
      <c r="C12" s="8">
        <v>0.224</v>
      </c>
      <c r="D12" s="8">
        <v>0.23100000000000001</v>
      </c>
      <c r="E12" s="8">
        <v>0.23899999999999999</v>
      </c>
      <c r="F12" s="8">
        <v>0.245</v>
      </c>
      <c r="G12" s="8">
        <v>0.251</v>
      </c>
      <c r="H12" s="8">
        <v>0.25600000000000001</v>
      </c>
      <c r="I12" s="8">
        <v>0.26100000000000001</v>
      </c>
      <c r="J12" s="8">
        <v>0.26500000000000001</v>
      </c>
      <c r="K12" s="8">
        <v>0.26900000000000002</v>
      </c>
      <c r="L12" s="8">
        <v>0.27200000000000002</v>
      </c>
      <c r="M12" s="8">
        <v>0.27500000000000002</v>
      </c>
      <c r="O12" s="81">
        <v>35000</v>
      </c>
      <c r="P12" s="76">
        <v>189046.30655851244</v>
      </c>
      <c r="Q12" s="76">
        <v>182881.82416130017</v>
      </c>
      <c r="R12" s="76">
        <v>176260.79010119222</v>
      </c>
      <c r="S12" s="76">
        <v>170752.82107203497</v>
      </c>
      <c r="T12" s="76">
        <v>164194.15390301141</v>
      </c>
      <c r="U12" s="76">
        <v>158077.88523123402</v>
      </c>
      <c r="V12" s="76">
        <v>151780.06098026293</v>
      </c>
      <c r="W12" s="76">
        <v>145931.92502487759</v>
      </c>
      <c r="X12" s="76">
        <v>139969.48294056524</v>
      </c>
      <c r="Y12" s="76">
        <v>134444.79548188602</v>
      </c>
      <c r="Z12" s="76">
        <v>128847.03119937825</v>
      </c>
      <c r="AA12" s="76">
        <v>123664.15158743493</v>
      </c>
      <c r="AC12" s="81">
        <v>35000</v>
      </c>
      <c r="AD12" s="12">
        <f t="shared" si="1"/>
        <v>5.4013230445289269</v>
      </c>
      <c r="AE12" s="12">
        <f t="shared" si="2"/>
        <v>5.2251949760371481</v>
      </c>
      <c r="AF12" s="12">
        <f t="shared" si="3"/>
        <v>5.0360225743197775</v>
      </c>
      <c r="AG12" s="12">
        <f t="shared" si="4"/>
        <v>4.8786520306295706</v>
      </c>
      <c r="AH12" s="12">
        <f t="shared" si="5"/>
        <v>4.6912615400860398</v>
      </c>
      <c r="AI12" s="12">
        <f t="shared" si="6"/>
        <v>4.5165110066066863</v>
      </c>
      <c r="AJ12" s="12">
        <f t="shared" si="7"/>
        <v>4.3365731708646553</v>
      </c>
      <c r="AK12" s="12">
        <f t="shared" si="8"/>
        <v>4.1694835721393595</v>
      </c>
      <c r="AL12" s="12">
        <f t="shared" si="9"/>
        <v>3.9991280840161498</v>
      </c>
      <c r="AM12" s="12">
        <f t="shared" si="10"/>
        <v>3.8412798709110292</v>
      </c>
      <c r="AN12" s="12">
        <f t="shared" si="11"/>
        <v>3.6813437485536644</v>
      </c>
      <c r="AO12" s="12">
        <f t="shared" si="12"/>
        <v>3.5332614739267121</v>
      </c>
      <c r="AP12" s="12"/>
    </row>
    <row r="13" spans="1:42" x14ac:dyDescent="0.3">
      <c r="A13" s="81">
        <v>36000</v>
      </c>
      <c r="B13" s="13">
        <v>0.218</v>
      </c>
      <c r="C13" s="13">
        <v>0.22700000000000001</v>
      </c>
      <c r="D13" s="8">
        <v>0.23499999999999999</v>
      </c>
      <c r="E13" s="8">
        <v>0.24299999999999999</v>
      </c>
      <c r="F13" s="8">
        <v>0.249</v>
      </c>
      <c r="G13" s="8">
        <v>0.25600000000000001</v>
      </c>
      <c r="H13" s="8">
        <v>0.26100000000000001</v>
      </c>
      <c r="I13" s="13">
        <v>0.26600000000000001</v>
      </c>
      <c r="J13" s="13">
        <v>0.27100000000000002</v>
      </c>
      <c r="K13" s="13">
        <v>0.27500000000000002</v>
      </c>
      <c r="L13" s="13">
        <v>0.27900000000000003</v>
      </c>
      <c r="M13" s="13">
        <v>0.28199999999999997</v>
      </c>
      <c r="O13" s="81">
        <v>36000</v>
      </c>
      <c r="P13" s="76">
        <v>196248.07061788434</v>
      </c>
      <c r="Q13" s="76">
        <v>190626.30957221237</v>
      </c>
      <c r="R13" s="76">
        <v>184436.15142313993</v>
      </c>
      <c r="S13" s="76">
        <v>178570.91198304386</v>
      </c>
      <c r="T13" s="76">
        <v>171642.72834829087</v>
      </c>
      <c r="U13" s="76">
        <v>165833.32843381364</v>
      </c>
      <c r="V13" s="76">
        <v>159165.78716189179</v>
      </c>
      <c r="W13" s="76">
        <v>152976.91450883722</v>
      </c>
      <c r="X13" s="76">
        <v>147228.27768928889</v>
      </c>
      <c r="Y13" s="76">
        <v>141370.52313018285</v>
      </c>
      <c r="Z13" s="76">
        <v>135939.03165615076</v>
      </c>
      <c r="AA13" s="76">
        <v>130435.16539383263</v>
      </c>
      <c r="AC13" s="81">
        <v>36000</v>
      </c>
      <c r="AD13" s="12">
        <f t="shared" si="1"/>
        <v>5.4513352949412317</v>
      </c>
      <c r="AE13" s="12">
        <f t="shared" si="2"/>
        <v>5.2951752658947884</v>
      </c>
      <c r="AF13" s="12">
        <f t="shared" si="3"/>
        <v>5.123226428420554</v>
      </c>
      <c r="AG13" s="12">
        <f t="shared" si="4"/>
        <v>4.9603031106401074</v>
      </c>
      <c r="AH13" s="12">
        <f t="shared" si="5"/>
        <v>4.7678535652303022</v>
      </c>
      <c r="AI13" s="12">
        <f t="shared" si="6"/>
        <v>4.6064813453837123</v>
      </c>
      <c r="AJ13" s="12">
        <f t="shared" si="7"/>
        <v>4.4212718656081051</v>
      </c>
      <c r="AK13" s="12">
        <f t="shared" si="8"/>
        <v>4.249358736356589</v>
      </c>
      <c r="AL13" s="12">
        <f t="shared" si="9"/>
        <v>4.0896743802580247</v>
      </c>
      <c r="AM13" s="12">
        <f t="shared" si="10"/>
        <v>3.9269589758384122</v>
      </c>
      <c r="AN13" s="12">
        <f t="shared" si="11"/>
        <v>3.7760842126708547</v>
      </c>
      <c r="AO13" s="12">
        <f t="shared" si="12"/>
        <v>3.6231990387175732</v>
      </c>
      <c r="AP13" s="12"/>
    </row>
    <row r="14" spans="1:42" x14ac:dyDescent="0.3">
      <c r="A14" s="81">
        <v>37000</v>
      </c>
      <c r="B14" s="8">
        <v>0.219</v>
      </c>
      <c r="C14" s="8">
        <v>0.22900000000000001</v>
      </c>
      <c r="D14" s="8">
        <v>0.23799999999999999</v>
      </c>
      <c r="E14" s="8">
        <v>0.246</v>
      </c>
      <c r="F14" s="8">
        <v>0.253</v>
      </c>
      <c r="G14" s="8">
        <v>0.26</v>
      </c>
      <c r="H14" s="8">
        <v>0.26600000000000001</v>
      </c>
      <c r="I14" s="8">
        <v>0.27100000000000002</v>
      </c>
      <c r="J14" s="8">
        <v>0.27500000000000002</v>
      </c>
      <c r="K14" s="8">
        <v>0.28000000000000003</v>
      </c>
      <c r="L14" s="8">
        <v>0.28399999999999997</v>
      </c>
      <c r="M14" s="8">
        <v>0.28799999999999998</v>
      </c>
      <c r="O14" s="81">
        <v>37000</v>
      </c>
      <c r="P14" s="76">
        <v>202624.63254545321</v>
      </c>
      <c r="Q14" s="76">
        <v>197647.66532126229</v>
      </c>
      <c r="R14" s="76">
        <v>191979.284802857</v>
      </c>
      <c r="S14" s="76">
        <v>185797.03256397636</v>
      </c>
      <c r="T14" s="76">
        <v>179244.48684385885</v>
      </c>
      <c r="U14" s="76">
        <v>173102.93180699728</v>
      </c>
      <c r="V14" s="76">
        <v>166720.91073300756</v>
      </c>
      <c r="W14" s="76">
        <v>160181.6543212313</v>
      </c>
      <c r="X14" s="76">
        <v>153551.42737684649</v>
      </c>
      <c r="Y14" s="76">
        <v>147939.25450794896</v>
      </c>
      <c r="Z14" s="76">
        <v>142218.97099191873</v>
      </c>
      <c r="AA14" s="76">
        <v>136910.6700587747</v>
      </c>
      <c r="AC14" s="81">
        <v>37000</v>
      </c>
      <c r="AD14" s="12">
        <f t="shared" si="1"/>
        <v>5.4763414201473841</v>
      </c>
      <c r="AE14" s="12">
        <f t="shared" si="2"/>
        <v>5.3418287924665488</v>
      </c>
      <c r="AF14" s="12">
        <f t="shared" si="3"/>
        <v>5.188629318996135</v>
      </c>
      <c r="AG14" s="12">
        <f t="shared" si="4"/>
        <v>5.0215414206480098</v>
      </c>
      <c r="AH14" s="12">
        <f t="shared" si="5"/>
        <v>4.8444455903745638</v>
      </c>
      <c r="AI14" s="12">
        <f t="shared" si="6"/>
        <v>4.678457616405332</v>
      </c>
      <c r="AJ14" s="12">
        <f t="shared" si="7"/>
        <v>4.5059705603515559</v>
      </c>
      <c r="AK14" s="12">
        <f t="shared" si="8"/>
        <v>4.3292339005738185</v>
      </c>
      <c r="AL14" s="12">
        <f t="shared" si="9"/>
        <v>4.1500385777526079</v>
      </c>
      <c r="AM14" s="12">
        <f t="shared" si="10"/>
        <v>3.9983582299445666</v>
      </c>
      <c r="AN14" s="12">
        <f t="shared" si="11"/>
        <v>3.8437559727545603</v>
      </c>
      <c r="AO14" s="12">
        <f t="shared" si="12"/>
        <v>3.7002883799668838</v>
      </c>
      <c r="AP14" s="12"/>
    </row>
    <row r="15" spans="1:42" x14ac:dyDescent="0.3">
      <c r="A15" s="81">
        <v>38000</v>
      </c>
      <c r="B15" s="13">
        <v>0.22</v>
      </c>
      <c r="C15" s="13">
        <v>0.23100000000000001</v>
      </c>
      <c r="D15" s="8">
        <v>0.24</v>
      </c>
      <c r="E15" s="8">
        <v>0.249</v>
      </c>
      <c r="F15" s="8">
        <v>0.25700000000000001</v>
      </c>
      <c r="G15" s="8">
        <v>0.26300000000000001</v>
      </c>
      <c r="H15" s="8">
        <v>0.27</v>
      </c>
      <c r="I15" s="13">
        <v>0.27500000000000002</v>
      </c>
      <c r="J15" s="13">
        <v>0.28000000000000003</v>
      </c>
      <c r="K15" s="13">
        <v>0.28399999999999997</v>
      </c>
      <c r="L15" s="13">
        <v>0.28899999999999998</v>
      </c>
      <c r="M15" s="13">
        <v>0.29199999999999998</v>
      </c>
      <c r="O15" s="81">
        <v>38000</v>
      </c>
      <c r="P15" s="76">
        <v>209051.20672343436</v>
      </c>
      <c r="Q15" s="76">
        <v>204762.32812345572</v>
      </c>
      <c r="R15" s="76">
        <v>198824.78734976787</v>
      </c>
      <c r="S15" s="76">
        <v>193145.62976492467</v>
      </c>
      <c r="T15" s="76">
        <v>186999.42938971537</v>
      </c>
      <c r="U15" s="76">
        <v>179832.71314751884</v>
      </c>
      <c r="V15" s="76">
        <v>173801.72161356002</v>
      </c>
      <c r="W15" s="76">
        <v>166939.09321400887</v>
      </c>
      <c r="X15" s="76">
        <v>160568.76533559186</v>
      </c>
      <c r="Y15" s="76">
        <v>154108.15006272052</v>
      </c>
      <c r="Z15" s="76">
        <v>148634.25384785418</v>
      </c>
      <c r="AA15" s="76">
        <v>142563.88841705743</v>
      </c>
      <c r="AC15" s="81">
        <v>38000</v>
      </c>
      <c r="AD15" s="12">
        <f t="shared" si="1"/>
        <v>5.5013475453535357</v>
      </c>
      <c r="AE15" s="12">
        <f t="shared" si="2"/>
        <v>5.3884823190383084</v>
      </c>
      <c r="AF15" s="12">
        <f t="shared" si="3"/>
        <v>5.2322312460465232</v>
      </c>
      <c r="AG15" s="12">
        <f t="shared" si="4"/>
        <v>5.0827797306559122</v>
      </c>
      <c r="AH15" s="12">
        <f t="shared" si="5"/>
        <v>4.9210376155188253</v>
      </c>
      <c r="AI15" s="12">
        <f t="shared" si="6"/>
        <v>4.7324398196715487</v>
      </c>
      <c r="AJ15" s="12">
        <f t="shared" si="7"/>
        <v>4.5737295161463161</v>
      </c>
      <c r="AK15" s="12">
        <f t="shared" si="8"/>
        <v>4.3931340319476018</v>
      </c>
      <c r="AL15" s="12">
        <f t="shared" si="9"/>
        <v>4.2254938246208384</v>
      </c>
      <c r="AM15" s="12">
        <f t="shared" si="10"/>
        <v>4.0554776332294873</v>
      </c>
      <c r="AN15" s="12">
        <f t="shared" si="11"/>
        <v>3.9114277328382681</v>
      </c>
      <c r="AO15" s="12">
        <f t="shared" si="12"/>
        <v>3.7516812741330905</v>
      </c>
      <c r="AP15" s="12"/>
    </row>
    <row r="16" spans="1:42" x14ac:dyDescent="0.3">
      <c r="A16" s="81">
        <v>39000</v>
      </c>
      <c r="B16" s="8">
        <v>0.221</v>
      </c>
      <c r="C16" s="8">
        <v>0.23200000000000001</v>
      </c>
      <c r="D16" s="8">
        <v>0.24199999999999999</v>
      </c>
      <c r="E16" s="8">
        <v>0.251</v>
      </c>
      <c r="F16" s="8">
        <v>0.25900000000000001</v>
      </c>
      <c r="G16" s="8">
        <v>0.26600000000000001</v>
      </c>
      <c r="H16" s="8">
        <v>0.27300000000000002</v>
      </c>
      <c r="I16" s="8">
        <v>0.27900000000000003</v>
      </c>
      <c r="J16" s="8">
        <v>0.28399999999999997</v>
      </c>
      <c r="K16" s="8">
        <v>0.28899999999999998</v>
      </c>
      <c r="L16" s="8">
        <v>0.29299999999999998</v>
      </c>
      <c r="M16" s="8">
        <v>0.29699999999999999</v>
      </c>
      <c r="O16" s="81">
        <v>39000</v>
      </c>
      <c r="P16" s="76">
        <v>215527.79315182785</v>
      </c>
      <c r="Q16" s="76">
        <v>211060.55421064334</v>
      </c>
      <c r="R16" s="76">
        <v>205757.49375077951</v>
      </c>
      <c r="S16" s="76">
        <v>199820.60555578605</v>
      </c>
      <c r="T16" s="76">
        <v>193414.01149554728</v>
      </c>
      <c r="U16" s="76">
        <v>186670.45889457277</v>
      </c>
      <c r="V16" s="76">
        <v>180357.40058670306</v>
      </c>
      <c r="W16" s="76">
        <v>173824.33236953404</v>
      </c>
      <c r="X16" s="76">
        <v>167148.46286250139</v>
      </c>
      <c r="Y16" s="76">
        <v>160948.19860609001</v>
      </c>
      <c r="Z16" s="76">
        <v>154657.04049530413</v>
      </c>
      <c r="AA16" s="76">
        <v>148820.97328179309</v>
      </c>
      <c r="AC16" s="81">
        <v>39000</v>
      </c>
      <c r="AD16" s="12">
        <f t="shared" si="1"/>
        <v>5.5263536705596881</v>
      </c>
      <c r="AE16" s="12">
        <f t="shared" si="2"/>
        <v>5.4118090823241882</v>
      </c>
      <c r="AF16" s="12">
        <f t="shared" si="3"/>
        <v>5.2758331730969106</v>
      </c>
      <c r="AG16" s="12">
        <f t="shared" si="4"/>
        <v>5.123605270661181</v>
      </c>
      <c r="AH16" s="12">
        <f t="shared" si="5"/>
        <v>4.9593336280909561</v>
      </c>
      <c r="AI16" s="12">
        <f t="shared" si="6"/>
        <v>4.7864220229377636</v>
      </c>
      <c r="AJ16" s="12">
        <f t="shared" si="7"/>
        <v>4.6245487329923867</v>
      </c>
      <c r="AK16" s="12">
        <f t="shared" si="8"/>
        <v>4.4570341633213859</v>
      </c>
      <c r="AL16" s="12">
        <f t="shared" si="9"/>
        <v>4.2858580221154199</v>
      </c>
      <c r="AM16" s="12">
        <f t="shared" si="10"/>
        <v>4.1268768873356416</v>
      </c>
      <c r="AN16" s="12">
        <f t="shared" si="11"/>
        <v>3.9655651409052339</v>
      </c>
      <c r="AO16" s="12">
        <f t="shared" si="12"/>
        <v>3.8159223918408487</v>
      </c>
      <c r="AP16" s="12"/>
    </row>
    <row r="17" spans="1:42" x14ac:dyDescent="0.3">
      <c r="A17" s="81">
        <v>40000</v>
      </c>
      <c r="B17" s="13">
        <v>0.222</v>
      </c>
      <c r="C17" s="13">
        <v>0.23300000000000001</v>
      </c>
      <c r="D17" s="8">
        <v>0.24299999999999999</v>
      </c>
      <c r="E17" s="8">
        <v>0.252</v>
      </c>
      <c r="F17" s="8">
        <v>0.26100000000000001</v>
      </c>
      <c r="G17" s="8">
        <v>0.26900000000000002</v>
      </c>
      <c r="H17" s="8">
        <v>0.27600000000000002</v>
      </c>
      <c r="I17" s="13">
        <v>0.28199999999999997</v>
      </c>
      <c r="J17" s="13">
        <v>0.28799999999999998</v>
      </c>
      <c r="K17" s="13">
        <v>0.29299999999999998</v>
      </c>
      <c r="L17" s="13">
        <v>0.29699999999999999</v>
      </c>
      <c r="M17" s="13">
        <v>0.30099999999999999</v>
      </c>
      <c r="O17" s="81">
        <v>40000</v>
      </c>
      <c r="P17" s="76">
        <v>222054.39183063366</v>
      </c>
      <c r="Q17" s="76">
        <v>217405.43382440272</v>
      </c>
      <c r="R17" s="76">
        <v>211905.36546488418</v>
      </c>
      <c r="S17" s="76">
        <v>205760.72162655258</v>
      </c>
      <c r="T17" s="76">
        <v>199905.18562652348</v>
      </c>
      <c r="U17" s="76">
        <v>193616.16904815912</v>
      </c>
      <c r="V17" s="76">
        <v>187014.71799353827</v>
      </c>
      <c r="W17" s="76">
        <v>180198.37047406888</v>
      </c>
      <c r="X17" s="76">
        <v>173848.88878440016</v>
      </c>
      <c r="Y17" s="76">
        <v>167359.85162482254</v>
      </c>
      <c r="Z17" s="76">
        <v>160788.10195888797</v>
      </c>
      <c r="AA17" s="76">
        <v>154692.61144028223</v>
      </c>
      <c r="AC17" s="81">
        <v>40000</v>
      </c>
      <c r="AD17" s="12">
        <f t="shared" si="1"/>
        <v>5.5513597957658414</v>
      </c>
      <c r="AE17" s="12">
        <f t="shared" si="2"/>
        <v>5.435135845610068</v>
      </c>
      <c r="AF17" s="12">
        <f t="shared" si="3"/>
        <v>5.2976341366221043</v>
      </c>
      <c r="AG17" s="12">
        <f t="shared" si="4"/>
        <v>5.1440180406638145</v>
      </c>
      <c r="AH17" s="12">
        <f t="shared" si="5"/>
        <v>4.9976296406630869</v>
      </c>
      <c r="AI17" s="12">
        <f t="shared" si="6"/>
        <v>4.8404042262039777</v>
      </c>
      <c r="AJ17" s="12">
        <f t="shared" si="7"/>
        <v>4.6753679498384573</v>
      </c>
      <c r="AK17" s="12">
        <f t="shared" si="8"/>
        <v>4.504959261851722</v>
      </c>
      <c r="AL17" s="12">
        <f t="shared" si="9"/>
        <v>4.346222219610004</v>
      </c>
      <c r="AM17" s="12">
        <f t="shared" si="10"/>
        <v>4.1839962906205637</v>
      </c>
      <c r="AN17" s="12">
        <f t="shared" si="11"/>
        <v>4.0197025489721989</v>
      </c>
      <c r="AO17" s="12">
        <f t="shared" si="12"/>
        <v>3.8673152860070559</v>
      </c>
      <c r="AP17" s="12"/>
    </row>
    <row r="18" spans="1:42" x14ac:dyDescent="0.3">
      <c r="A18" s="81">
        <v>41000</v>
      </c>
      <c r="B18" s="8">
        <v>0.223</v>
      </c>
      <c r="C18" s="8">
        <v>0.23400000000000001</v>
      </c>
      <c r="D18" s="8">
        <v>0.24399999999999999</v>
      </c>
      <c r="E18" s="8">
        <v>0.253</v>
      </c>
      <c r="F18" s="8">
        <v>0.26300000000000001</v>
      </c>
      <c r="G18" s="8">
        <v>0.27100000000000002</v>
      </c>
      <c r="H18" s="8">
        <v>0.27900000000000003</v>
      </c>
      <c r="I18" s="8">
        <v>0.28499999999999998</v>
      </c>
      <c r="J18" s="8">
        <v>0.29099999999999998</v>
      </c>
      <c r="K18" s="8">
        <v>0.29599999999999999</v>
      </c>
      <c r="L18" s="8">
        <v>0.30099999999999999</v>
      </c>
      <c r="M18" s="8">
        <v>0.30499999999999999</v>
      </c>
      <c r="O18" s="81">
        <v>41000</v>
      </c>
      <c r="P18" s="76">
        <v>228631.00275985172</v>
      </c>
      <c r="Q18" s="76">
        <v>223796.9669647339</v>
      </c>
      <c r="R18" s="76">
        <v>218096.8391060392</v>
      </c>
      <c r="S18" s="76">
        <v>211741.66323732439</v>
      </c>
      <c r="T18" s="76">
        <v>206472.95178264394</v>
      </c>
      <c r="U18" s="76">
        <v>199932.08683030633</v>
      </c>
      <c r="V18" s="76">
        <v>193773.67383406562</v>
      </c>
      <c r="W18" s="76">
        <v>186668.25877566444</v>
      </c>
      <c r="X18" s="76">
        <v>180051.3100769686</v>
      </c>
      <c r="Y18" s="76">
        <v>173300.26956645446</v>
      </c>
      <c r="Z18" s="76">
        <v>167027.43823860577</v>
      </c>
      <c r="AA18" s="76">
        <v>160667.03538710374</v>
      </c>
      <c r="AC18" s="81">
        <v>41000</v>
      </c>
      <c r="AD18" s="12">
        <f t="shared" si="1"/>
        <v>5.5763659209719929</v>
      </c>
      <c r="AE18" s="12">
        <f t="shared" si="2"/>
        <v>5.4584626088959487</v>
      </c>
      <c r="AF18" s="12">
        <f t="shared" si="3"/>
        <v>5.3194351001472979</v>
      </c>
      <c r="AG18" s="12">
        <f t="shared" si="4"/>
        <v>5.1644308106664489</v>
      </c>
      <c r="AH18" s="12">
        <f t="shared" si="5"/>
        <v>5.0359256532352177</v>
      </c>
      <c r="AI18" s="12">
        <f t="shared" si="6"/>
        <v>4.8763923617147888</v>
      </c>
      <c r="AJ18" s="12">
        <f t="shared" si="7"/>
        <v>4.726187166684527</v>
      </c>
      <c r="AK18" s="12">
        <f t="shared" si="8"/>
        <v>4.552884360382059</v>
      </c>
      <c r="AL18" s="12">
        <f t="shared" si="9"/>
        <v>4.3914953677309416</v>
      </c>
      <c r="AM18" s="12">
        <f t="shared" si="10"/>
        <v>4.2268358430842552</v>
      </c>
      <c r="AN18" s="12">
        <f t="shared" si="11"/>
        <v>4.0738399570391648</v>
      </c>
      <c r="AO18" s="12">
        <f t="shared" si="12"/>
        <v>3.9187081801732617</v>
      </c>
      <c r="AP18" s="12"/>
    </row>
    <row r="19" spans="1:42" x14ac:dyDescent="0.3">
      <c r="A19" s="81">
        <v>42000</v>
      </c>
      <c r="B19" s="13">
        <v>0.224</v>
      </c>
      <c r="C19" s="13">
        <v>0.23499999999999999</v>
      </c>
      <c r="D19" s="8">
        <v>0.245</v>
      </c>
      <c r="E19" s="8">
        <v>0.255</v>
      </c>
      <c r="F19" s="8">
        <v>0.26400000000000001</v>
      </c>
      <c r="G19" s="8">
        <v>0.27300000000000002</v>
      </c>
      <c r="H19" s="8">
        <v>0.28100000000000003</v>
      </c>
      <c r="I19" s="13">
        <v>0.28799999999999998</v>
      </c>
      <c r="J19" s="13">
        <v>0.29399999999999998</v>
      </c>
      <c r="K19" s="13">
        <v>0.3</v>
      </c>
      <c r="L19" s="13">
        <v>0.30499999999999999</v>
      </c>
      <c r="M19" s="13">
        <v>0.309</v>
      </c>
      <c r="O19" s="81">
        <v>42000</v>
      </c>
      <c r="P19" s="76">
        <v>235257.62593948212</v>
      </c>
      <c r="Q19" s="76">
        <v>230235.15363163681</v>
      </c>
      <c r="R19" s="76">
        <v>224331.91467424465</v>
      </c>
      <c r="S19" s="76">
        <v>218620.76672821213</v>
      </c>
      <c r="T19" s="76">
        <v>212313.09369989391</v>
      </c>
      <c r="U19" s="76">
        <v>206319.98088347516</v>
      </c>
      <c r="V19" s="76">
        <v>199922.7990724401</v>
      </c>
      <c r="W19" s="76">
        <v>193233.99727432066</v>
      </c>
      <c r="X19" s="76">
        <v>186344.27766577894</v>
      </c>
      <c r="Y19" s="76">
        <v>179926.12034750546</v>
      </c>
      <c r="Z19" s="76">
        <v>173375.04933445749</v>
      </c>
      <c r="AA19" s="76">
        <v>166744.24512225771</v>
      </c>
      <c r="AC19" s="81">
        <v>42000</v>
      </c>
      <c r="AD19" s="12">
        <f t="shared" si="1"/>
        <v>5.6013720461781462</v>
      </c>
      <c r="AE19" s="12">
        <f t="shared" si="2"/>
        <v>5.4817893721818285</v>
      </c>
      <c r="AF19" s="12">
        <f t="shared" si="3"/>
        <v>5.3412360636724916</v>
      </c>
      <c r="AG19" s="12">
        <f t="shared" si="4"/>
        <v>5.2052563506717169</v>
      </c>
      <c r="AH19" s="12">
        <f t="shared" si="5"/>
        <v>5.055073659521284</v>
      </c>
      <c r="AI19" s="12">
        <f t="shared" si="6"/>
        <v>4.9123804972255991</v>
      </c>
      <c r="AJ19" s="12">
        <f t="shared" si="7"/>
        <v>4.7600666445819071</v>
      </c>
      <c r="AK19" s="12">
        <f t="shared" si="8"/>
        <v>4.6008094589123969</v>
      </c>
      <c r="AL19" s="12">
        <f t="shared" si="9"/>
        <v>4.4367685158518793</v>
      </c>
      <c r="AM19" s="12">
        <f t="shared" si="10"/>
        <v>4.2839552463691781</v>
      </c>
      <c r="AN19" s="12">
        <f t="shared" si="11"/>
        <v>4.1279773651061307</v>
      </c>
      <c r="AO19" s="12">
        <f t="shared" si="12"/>
        <v>3.9701010743394693</v>
      </c>
      <c r="AP19" s="12"/>
    </row>
    <row r="20" spans="1:42" x14ac:dyDescent="0.3">
      <c r="A20" s="81">
        <v>43000</v>
      </c>
      <c r="B20" s="8">
        <v>0.22500000000000001</v>
      </c>
      <c r="C20" s="8">
        <v>0.23599999999999999</v>
      </c>
      <c r="D20" s="8">
        <v>0.246</v>
      </c>
      <c r="E20" s="8">
        <v>0.25600000000000001</v>
      </c>
      <c r="F20" s="8">
        <v>0.26600000000000001</v>
      </c>
      <c r="G20" s="8">
        <v>0.27400000000000002</v>
      </c>
      <c r="H20" s="8">
        <v>0.28299999999999997</v>
      </c>
      <c r="I20" s="8">
        <v>0.28999999999999998</v>
      </c>
      <c r="J20" s="8">
        <v>0.29699999999999999</v>
      </c>
      <c r="K20" s="8">
        <v>0.30299999999999999</v>
      </c>
      <c r="L20" s="8">
        <v>0.308</v>
      </c>
      <c r="M20" s="8">
        <v>0.313</v>
      </c>
      <c r="O20" s="81">
        <v>43000</v>
      </c>
      <c r="P20" s="76">
        <v>241934.26136952484</v>
      </c>
      <c r="Q20" s="76">
        <v>236719.99382511148</v>
      </c>
      <c r="R20" s="76">
        <v>230610.59216950048</v>
      </c>
      <c r="S20" s="76">
        <v>224703.77218899713</v>
      </c>
      <c r="T20" s="76">
        <v>219014.89590001683</v>
      </c>
      <c r="U20" s="76">
        <v>212006.10629418321</v>
      </c>
      <c r="V20" s="76">
        <v>206139.6832666093</v>
      </c>
      <c r="W20" s="76">
        <v>199208.65955776945</v>
      </c>
      <c r="X20" s="76">
        <v>192727.79155083111</v>
      </c>
      <c r="Y20" s="76">
        <v>186052.17634981338</v>
      </c>
      <c r="Z20" s="76">
        <v>179248.95810972329</v>
      </c>
      <c r="AA20" s="76">
        <v>172924.24064574405</v>
      </c>
      <c r="AC20" s="81">
        <v>43000</v>
      </c>
      <c r="AD20" s="12">
        <f t="shared" si="1"/>
        <v>5.6263781713842986</v>
      </c>
      <c r="AE20" s="12">
        <f t="shared" si="2"/>
        <v>5.5051161354677092</v>
      </c>
      <c r="AF20" s="12">
        <f t="shared" si="3"/>
        <v>5.3630370271976853</v>
      </c>
      <c r="AG20" s="12">
        <f t="shared" si="4"/>
        <v>5.2256691206743522</v>
      </c>
      <c r="AH20" s="12">
        <f t="shared" si="5"/>
        <v>5.0933696720934147</v>
      </c>
      <c r="AI20" s="12">
        <f t="shared" si="6"/>
        <v>4.9303745649810047</v>
      </c>
      <c r="AJ20" s="12">
        <f t="shared" si="7"/>
        <v>4.7939461224792863</v>
      </c>
      <c r="AK20" s="12">
        <f t="shared" si="8"/>
        <v>4.6327595245992894</v>
      </c>
      <c r="AL20" s="12">
        <f t="shared" si="9"/>
        <v>4.4820416639728169</v>
      </c>
      <c r="AM20" s="12">
        <f t="shared" si="10"/>
        <v>4.3267947988328697</v>
      </c>
      <c r="AN20" s="12">
        <f t="shared" si="11"/>
        <v>4.1685804211563555</v>
      </c>
      <c r="AO20" s="12">
        <f t="shared" si="12"/>
        <v>4.0214939685056752</v>
      </c>
      <c r="AP20" s="12"/>
    </row>
    <row r="21" spans="1:42" x14ac:dyDescent="0.3">
      <c r="A21" s="81">
        <v>44000</v>
      </c>
      <c r="B21" s="13">
        <v>0.22700000000000001</v>
      </c>
      <c r="C21" s="13">
        <v>0.23699999999999999</v>
      </c>
      <c r="D21" s="8">
        <v>0.248</v>
      </c>
      <c r="E21" s="8">
        <v>0.25800000000000001</v>
      </c>
      <c r="F21" s="8">
        <v>0.26700000000000002</v>
      </c>
      <c r="G21" s="8">
        <v>0.27600000000000002</v>
      </c>
      <c r="H21" s="8">
        <v>0.28399999999999997</v>
      </c>
      <c r="I21" s="13">
        <v>0.29199999999999998</v>
      </c>
      <c r="J21" s="13">
        <v>0.29899999999999999</v>
      </c>
      <c r="K21" s="13">
        <v>0.30599999999999999</v>
      </c>
      <c r="L21" s="13">
        <v>0.311</v>
      </c>
      <c r="M21" s="13">
        <v>0.316</v>
      </c>
      <c r="O21" s="81">
        <v>44000</v>
      </c>
      <c r="P21" s="76">
        <v>249761.17855905058</v>
      </c>
      <c r="Q21" s="76">
        <v>243251.48754515793</v>
      </c>
      <c r="R21" s="76">
        <v>237892.11398691524</v>
      </c>
      <c r="S21" s="76">
        <v>231725.76506990328</v>
      </c>
      <c r="T21" s="76">
        <v>224950.77784869712</v>
      </c>
      <c r="U21" s="76">
        <v>218519.95882163986</v>
      </c>
      <c r="V21" s="76">
        <v>211678.97790283096</v>
      </c>
      <c r="W21" s="76">
        <v>205247.22197259197</v>
      </c>
      <c r="X21" s="76">
        <v>198537.84555968476</v>
      </c>
      <c r="Y21" s="76">
        <v>192263.91145704867</v>
      </c>
      <c r="Z21" s="76">
        <v>185204.07299708948</v>
      </c>
      <c r="AA21" s="76">
        <v>178641.70012173455</v>
      </c>
      <c r="AC21" s="81">
        <v>44000</v>
      </c>
      <c r="AD21" s="12">
        <f t="shared" si="1"/>
        <v>5.6763904217966044</v>
      </c>
      <c r="AE21" s="12">
        <f t="shared" si="2"/>
        <v>5.528442898753589</v>
      </c>
      <c r="AF21" s="12">
        <f t="shared" si="3"/>
        <v>5.4066389542480735</v>
      </c>
      <c r="AG21" s="12">
        <f t="shared" si="4"/>
        <v>5.2664946606796201</v>
      </c>
      <c r="AH21" s="12">
        <f t="shared" si="5"/>
        <v>5.1125176783794801</v>
      </c>
      <c r="AI21" s="12">
        <f t="shared" si="6"/>
        <v>4.9663627004918149</v>
      </c>
      <c r="AJ21" s="12">
        <f t="shared" si="7"/>
        <v>4.8108858614279759</v>
      </c>
      <c r="AK21" s="12">
        <f t="shared" si="8"/>
        <v>4.664709590286181</v>
      </c>
      <c r="AL21" s="12">
        <f t="shared" si="9"/>
        <v>4.5122237627201081</v>
      </c>
      <c r="AM21" s="12">
        <f t="shared" si="10"/>
        <v>4.3696343512965603</v>
      </c>
      <c r="AN21" s="12">
        <f t="shared" si="11"/>
        <v>4.2091834772065786</v>
      </c>
      <c r="AO21" s="12">
        <f t="shared" si="12"/>
        <v>4.0600386391303305</v>
      </c>
      <c r="AP21" s="12"/>
    </row>
    <row r="22" spans="1:42" x14ac:dyDescent="0.3">
      <c r="A22" s="81">
        <v>45000</v>
      </c>
      <c r="B22" s="8">
        <v>0.22800000000000001</v>
      </c>
      <c r="C22" s="8">
        <v>0.23899999999999999</v>
      </c>
      <c r="D22" s="8">
        <v>0.249</v>
      </c>
      <c r="E22" s="8">
        <v>0.25900000000000001</v>
      </c>
      <c r="F22" s="8">
        <v>0.26800000000000002</v>
      </c>
      <c r="G22" s="8">
        <v>0.27700000000000002</v>
      </c>
      <c r="H22" s="8">
        <v>0.28599999999999998</v>
      </c>
      <c r="I22" s="8">
        <v>0.29399999999999998</v>
      </c>
      <c r="J22" s="8">
        <v>0.30099999999999999</v>
      </c>
      <c r="K22" s="8">
        <v>0.308</v>
      </c>
      <c r="L22" s="8">
        <v>0.314</v>
      </c>
      <c r="M22" s="8">
        <v>0.31900000000000001</v>
      </c>
      <c r="O22" s="81">
        <v>45000</v>
      </c>
      <c r="P22" s="76">
        <v>256562.84461512402</v>
      </c>
      <c r="Q22" s="76">
        <v>250879.33913964071</v>
      </c>
      <c r="R22" s="76">
        <v>244279.79629979702</v>
      </c>
      <c r="S22" s="76">
        <v>237910.83438070142</v>
      </c>
      <c r="T22" s="76">
        <v>230924.95580994955</v>
      </c>
      <c r="U22" s="76">
        <v>224296.05457112493</v>
      </c>
      <c r="V22" s="76">
        <v>218014.44026964103</v>
      </c>
      <c r="W22" s="76">
        <v>211349.68451878827</v>
      </c>
      <c r="X22" s="76">
        <v>204408.26376603302</v>
      </c>
      <c r="Y22" s="76">
        <v>197918.73238225598</v>
      </c>
      <c r="Z22" s="76">
        <v>191240.39399655614</v>
      </c>
      <c r="AA22" s="76">
        <v>184436.24893897437</v>
      </c>
      <c r="AC22" s="81">
        <v>45000</v>
      </c>
      <c r="AD22" s="12">
        <f t="shared" si="1"/>
        <v>5.7013965470027559</v>
      </c>
      <c r="AE22" s="12">
        <f t="shared" si="2"/>
        <v>5.5750964253253494</v>
      </c>
      <c r="AF22" s="12">
        <f t="shared" si="3"/>
        <v>5.4284399177732672</v>
      </c>
      <c r="AG22" s="12">
        <f t="shared" si="4"/>
        <v>5.2869074306822537</v>
      </c>
      <c r="AH22" s="12">
        <f t="shared" si="5"/>
        <v>5.1316656846655455</v>
      </c>
      <c r="AI22" s="12">
        <f t="shared" si="6"/>
        <v>4.9843567682472205</v>
      </c>
      <c r="AJ22" s="12">
        <f t="shared" si="7"/>
        <v>4.844765339325356</v>
      </c>
      <c r="AK22" s="12">
        <f t="shared" si="8"/>
        <v>4.6966596559730727</v>
      </c>
      <c r="AL22" s="12">
        <f t="shared" si="9"/>
        <v>4.5424058614674001</v>
      </c>
      <c r="AM22" s="12">
        <f t="shared" si="10"/>
        <v>4.3981940529390222</v>
      </c>
      <c r="AN22" s="12">
        <f t="shared" si="11"/>
        <v>4.2497865332568034</v>
      </c>
      <c r="AO22" s="12">
        <f t="shared" si="12"/>
        <v>4.0985833097549857</v>
      </c>
      <c r="AP22" s="12"/>
    </row>
    <row r="23" spans="1:42" x14ac:dyDescent="0.3">
      <c r="A23" s="81">
        <v>46000</v>
      </c>
      <c r="B23" s="13">
        <v>0.22900000000000001</v>
      </c>
      <c r="C23" s="13">
        <v>0.24</v>
      </c>
      <c r="D23" s="8">
        <v>0.25</v>
      </c>
      <c r="E23" s="8">
        <v>0.26</v>
      </c>
      <c r="F23" s="8">
        <v>0.26900000000000002</v>
      </c>
      <c r="G23" s="8">
        <v>0.27900000000000003</v>
      </c>
      <c r="H23" s="8">
        <v>0.28699999999999998</v>
      </c>
      <c r="I23" s="13">
        <v>0.29499999999999998</v>
      </c>
      <c r="J23" s="13">
        <v>0.30299999999999999</v>
      </c>
      <c r="K23" s="13">
        <v>0.309</v>
      </c>
      <c r="L23" s="13">
        <v>0.316</v>
      </c>
      <c r="M23" s="13">
        <v>0.32200000000000001</v>
      </c>
      <c r="O23" s="81">
        <v>46000</v>
      </c>
      <c r="P23" s="76">
        <v>263414.52292160981</v>
      </c>
      <c r="Q23" s="76">
        <v>257527.46667611654</v>
      </c>
      <c r="R23" s="76">
        <v>250711.08053972921</v>
      </c>
      <c r="S23" s="76">
        <v>244136.72923150484</v>
      </c>
      <c r="T23" s="76">
        <v>236937.42978377413</v>
      </c>
      <c r="U23" s="76">
        <v>230935.86557286943</v>
      </c>
      <c r="V23" s="76">
        <v>223638.43360060613</v>
      </c>
      <c r="W23" s="76">
        <v>216781.19568555983</v>
      </c>
      <c r="X23" s="76">
        <v>210339.04616987583</v>
      </c>
      <c r="Y23" s="76">
        <v>202973.79957297162</v>
      </c>
      <c r="Z23" s="76">
        <v>196735.34091535315</v>
      </c>
      <c r="AA23" s="76">
        <v>190307.88709746348</v>
      </c>
      <c r="AC23" s="81">
        <v>46000</v>
      </c>
      <c r="AD23" s="12">
        <f t="shared" si="1"/>
        <v>5.7264026722089092</v>
      </c>
      <c r="AE23" s="12">
        <f t="shared" si="2"/>
        <v>5.5984231886112292</v>
      </c>
      <c r="AF23" s="12">
        <f t="shared" si="3"/>
        <v>5.4502408812984608</v>
      </c>
      <c r="AG23" s="12">
        <f t="shared" si="4"/>
        <v>5.3073202006848881</v>
      </c>
      <c r="AH23" s="12">
        <f t="shared" si="5"/>
        <v>5.1508136909516118</v>
      </c>
      <c r="AI23" s="12">
        <f t="shared" si="6"/>
        <v>5.0203449037580308</v>
      </c>
      <c r="AJ23" s="12">
        <f t="shared" si="7"/>
        <v>4.8617050782740465</v>
      </c>
      <c r="AK23" s="12">
        <f t="shared" si="8"/>
        <v>4.712634688816518</v>
      </c>
      <c r="AL23" s="12">
        <f t="shared" si="9"/>
        <v>4.5725879602146922</v>
      </c>
      <c r="AM23" s="12">
        <f t="shared" si="10"/>
        <v>4.4124739037602527</v>
      </c>
      <c r="AN23" s="12">
        <f t="shared" si="11"/>
        <v>4.2768552372902864</v>
      </c>
      <c r="AO23" s="12">
        <f t="shared" si="12"/>
        <v>4.137127980379641</v>
      </c>
      <c r="AP23" s="12"/>
    </row>
    <row r="24" spans="1:42" x14ac:dyDescent="0.3">
      <c r="A24" s="81">
        <v>47000</v>
      </c>
      <c r="B24" s="8">
        <v>0.23100000000000001</v>
      </c>
      <c r="C24" s="8">
        <v>0.24099999999999999</v>
      </c>
      <c r="D24" s="8">
        <v>0.252</v>
      </c>
      <c r="E24" s="8">
        <v>0.26100000000000001</v>
      </c>
      <c r="F24" s="8">
        <v>0.27100000000000002</v>
      </c>
      <c r="G24" s="8">
        <v>0.28000000000000003</v>
      </c>
      <c r="H24" s="8">
        <v>0.28899999999999998</v>
      </c>
      <c r="I24" s="8">
        <v>0.29699999999999999</v>
      </c>
      <c r="J24" s="8">
        <v>0.30399999999999999</v>
      </c>
      <c r="K24" s="8">
        <v>0.311</v>
      </c>
      <c r="L24" s="8">
        <v>0.318</v>
      </c>
      <c r="M24" s="8">
        <v>0.32400000000000001</v>
      </c>
      <c r="O24" s="81">
        <v>47000</v>
      </c>
      <c r="P24" s="76">
        <v>271491.50136319699</v>
      </c>
      <c r="Q24" s="76">
        <v>264222.24773916416</v>
      </c>
      <c r="R24" s="76">
        <v>258210.61199239589</v>
      </c>
      <c r="S24" s="76">
        <v>250403.44962231355</v>
      </c>
      <c r="T24" s="76">
        <v>243888.15606561588</v>
      </c>
      <c r="U24" s="76">
        <v>236801.93166113147</v>
      </c>
      <c r="V24" s="76">
        <v>230092.47414005705</v>
      </c>
      <c r="W24" s="76">
        <v>222995.48346166027</v>
      </c>
      <c r="X24" s="76">
        <v>215620.91345065189</v>
      </c>
      <c r="Y24" s="76">
        <v>208728.57945392755</v>
      </c>
      <c r="Z24" s="76">
        <v>202284.42524221714</v>
      </c>
      <c r="AA24" s="76">
        <v>195652.74809074897</v>
      </c>
      <c r="AC24" s="81">
        <v>47000</v>
      </c>
      <c r="AD24" s="12">
        <f t="shared" si="1"/>
        <v>5.7764149226212123</v>
      </c>
      <c r="AE24" s="12">
        <f t="shared" si="2"/>
        <v>5.6217499518971099</v>
      </c>
      <c r="AF24" s="12">
        <f t="shared" si="3"/>
        <v>5.4938428083488491</v>
      </c>
      <c r="AG24" s="12">
        <f t="shared" si="4"/>
        <v>5.3277329706875225</v>
      </c>
      <c r="AH24" s="12">
        <f t="shared" si="5"/>
        <v>5.1891097035237426</v>
      </c>
      <c r="AI24" s="12">
        <f t="shared" si="6"/>
        <v>5.0383389715134355</v>
      </c>
      <c r="AJ24" s="12">
        <f t="shared" si="7"/>
        <v>4.8955845561714266</v>
      </c>
      <c r="AK24" s="12">
        <f t="shared" si="8"/>
        <v>4.7445847545034097</v>
      </c>
      <c r="AL24" s="12">
        <f t="shared" si="9"/>
        <v>4.5876790095883377</v>
      </c>
      <c r="AM24" s="12">
        <f t="shared" si="10"/>
        <v>4.4410336054027137</v>
      </c>
      <c r="AN24" s="12">
        <f t="shared" si="11"/>
        <v>4.3039239413237693</v>
      </c>
      <c r="AO24" s="12">
        <f t="shared" si="12"/>
        <v>4.1628244274627439</v>
      </c>
      <c r="AP24" s="12"/>
    </row>
    <row r="25" spans="1:42" x14ac:dyDescent="0.3">
      <c r="A25" s="81">
        <v>48000</v>
      </c>
      <c r="B25" s="8">
        <v>0.23100000000000001</v>
      </c>
      <c r="C25" s="8">
        <v>0.24299999999999999</v>
      </c>
      <c r="D25" s="8">
        <v>0.253</v>
      </c>
      <c r="E25" s="8">
        <v>0.26300000000000001</v>
      </c>
      <c r="F25" s="8">
        <v>0.27300000000000002</v>
      </c>
      <c r="G25" s="8">
        <v>0.28199999999999997</v>
      </c>
      <c r="H25" s="8">
        <v>0.28999999999999998</v>
      </c>
      <c r="I25" s="13">
        <v>0.29899999999999999</v>
      </c>
      <c r="J25" s="13">
        <v>0.30599999999999999</v>
      </c>
      <c r="K25" s="13">
        <v>0.313</v>
      </c>
      <c r="L25" s="13">
        <v>0.32</v>
      </c>
      <c r="M25" s="13">
        <v>0.32600000000000001</v>
      </c>
      <c r="O25" s="81">
        <v>48000</v>
      </c>
      <c r="P25" s="76">
        <v>277267.91628581821</v>
      </c>
      <c r="Q25" s="76">
        <v>272083.36696650577</v>
      </c>
      <c r="R25" s="76">
        <v>264750.90104995406</v>
      </c>
      <c r="S25" s="76">
        <v>257690.80851325396</v>
      </c>
      <c r="T25" s="76">
        <v>250915.47437260195</v>
      </c>
      <c r="U25" s="76">
        <v>243567.70113716373</v>
      </c>
      <c r="V25" s="76">
        <v>235801.16616576558</v>
      </c>
      <c r="W25" s="76">
        <v>229273.67136913448</v>
      </c>
      <c r="X25" s="76">
        <v>221657.33320011021</v>
      </c>
      <c r="Y25" s="76">
        <v>214540.4787381684</v>
      </c>
      <c r="Z25" s="76">
        <v>207887.64697714808</v>
      </c>
      <c r="AA25" s="76">
        <v>201049.00197820069</v>
      </c>
      <c r="AC25" s="81">
        <v>48000</v>
      </c>
      <c r="AD25" s="12">
        <f t="shared" si="1"/>
        <v>5.7764149226212131</v>
      </c>
      <c r="AE25" s="12">
        <f t="shared" si="2"/>
        <v>5.6684034784688704</v>
      </c>
      <c r="AF25" s="12">
        <f t="shared" si="3"/>
        <v>5.5156437718740428</v>
      </c>
      <c r="AG25" s="12">
        <f t="shared" si="4"/>
        <v>5.3685585106927904</v>
      </c>
      <c r="AH25" s="12">
        <f t="shared" si="5"/>
        <v>5.2274057160958742</v>
      </c>
      <c r="AI25" s="12">
        <f t="shared" si="6"/>
        <v>5.0743271070242448</v>
      </c>
      <c r="AJ25" s="12">
        <f t="shared" si="7"/>
        <v>4.9125242951201162</v>
      </c>
      <c r="AK25" s="12">
        <f t="shared" si="8"/>
        <v>4.7765348201903013</v>
      </c>
      <c r="AL25" s="12">
        <f t="shared" si="9"/>
        <v>4.6178611083356298</v>
      </c>
      <c r="AM25" s="12">
        <f t="shared" si="10"/>
        <v>4.4695933070451748</v>
      </c>
      <c r="AN25" s="12">
        <f t="shared" si="11"/>
        <v>4.3309926453572514</v>
      </c>
      <c r="AO25" s="12">
        <f t="shared" si="12"/>
        <v>4.1885208745458478</v>
      </c>
      <c r="AP25" s="12"/>
    </row>
    <row r="26" spans="1:42" x14ac:dyDescent="0.3">
      <c r="A26" s="81">
        <v>49000</v>
      </c>
      <c r="B26" s="8">
        <v>0.23300000000000001</v>
      </c>
      <c r="C26" s="8">
        <v>0.24399999999999999</v>
      </c>
      <c r="D26" s="8">
        <v>0.255</v>
      </c>
      <c r="E26" s="8">
        <v>0.26500000000000001</v>
      </c>
      <c r="F26" s="8">
        <v>0.27500000000000002</v>
      </c>
      <c r="G26" s="8">
        <v>0.28299999999999997</v>
      </c>
      <c r="H26" s="8">
        <v>0.29199999999999998</v>
      </c>
      <c r="I26" s="8">
        <v>0.3</v>
      </c>
      <c r="J26" s="8">
        <v>0.308</v>
      </c>
      <c r="K26" s="8">
        <v>0.315</v>
      </c>
      <c r="L26" s="8">
        <v>0.32200000000000001</v>
      </c>
      <c r="M26" s="8">
        <v>0.32800000000000001</v>
      </c>
      <c r="O26" s="81">
        <v>49000</v>
      </c>
      <c r="P26" s="76">
        <v>285494.93147864239</v>
      </c>
      <c r="Q26" s="76">
        <v>278894.78184598277</v>
      </c>
      <c r="R26" s="76">
        <v>272403.0392472971</v>
      </c>
      <c r="S26" s="76">
        <v>265059.81848420488</v>
      </c>
      <c r="T26" s="76">
        <v>258019.38470473219</v>
      </c>
      <c r="U26" s="76">
        <v>249523.73756420286</v>
      </c>
      <c r="V26" s="76">
        <v>242373.78487785734</v>
      </c>
      <c r="W26" s="76">
        <v>234832.98279865363</v>
      </c>
      <c r="X26" s="76">
        <v>227754.11714706314</v>
      </c>
      <c r="Y26" s="76">
        <v>220409.49742569419</v>
      </c>
      <c r="Z26" s="76">
        <v>213545.00612014599</v>
      </c>
      <c r="AA26" s="76">
        <v>206496.64875981858</v>
      </c>
      <c r="AC26" s="81">
        <v>49000</v>
      </c>
      <c r="AD26" s="12">
        <f t="shared" si="1"/>
        <v>5.826427173033518</v>
      </c>
      <c r="AE26" s="12">
        <f t="shared" si="2"/>
        <v>5.6917302417547502</v>
      </c>
      <c r="AF26" s="12">
        <f t="shared" si="3"/>
        <v>5.559245698924431</v>
      </c>
      <c r="AG26" s="12">
        <f t="shared" si="4"/>
        <v>5.4093840506980584</v>
      </c>
      <c r="AH26" s="12">
        <f t="shared" si="5"/>
        <v>5.2657017286680041</v>
      </c>
      <c r="AI26" s="12">
        <f t="shared" si="6"/>
        <v>5.0923211747796504</v>
      </c>
      <c r="AJ26" s="12">
        <f t="shared" si="7"/>
        <v>4.9464037730174963</v>
      </c>
      <c r="AK26" s="12">
        <f t="shared" si="8"/>
        <v>4.7925098530337475</v>
      </c>
      <c r="AL26" s="12">
        <f t="shared" si="9"/>
        <v>4.648043207082921</v>
      </c>
      <c r="AM26" s="12">
        <f t="shared" si="10"/>
        <v>4.4981530086876367</v>
      </c>
      <c r="AN26" s="12">
        <f t="shared" si="11"/>
        <v>4.3580613493907343</v>
      </c>
      <c r="AO26" s="12">
        <f t="shared" si="12"/>
        <v>4.2142173216289507</v>
      </c>
      <c r="AP26" s="12"/>
    </row>
    <row r="27" spans="1:42" x14ac:dyDescent="0.3">
      <c r="A27" s="81">
        <v>50000</v>
      </c>
      <c r="B27" s="8">
        <v>0.23400000000000001</v>
      </c>
      <c r="C27" s="8">
        <v>0.246</v>
      </c>
      <c r="D27" s="8">
        <v>0.25600000000000001</v>
      </c>
      <c r="E27" s="8">
        <v>0.26700000000000002</v>
      </c>
      <c r="F27" s="8">
        <v>0.27600000000000002</v>
      </c>
      <c r="G27" s="8">
        <v>0.28599999999999998</v>
      </c>
      <c r="H27" s="8">
        <v>0.29399999999999998</v>
      </c>
      <c r="I27" s="8">
        <v>0.30199999999999999</v>
      </c>
      <c r="J27" s="8">
        <v>0.31</v>
      </c>
      <c r="K27" s="8">
        <v>0.317</v>
      </c>
      <c r="L27" s="8">
        <v>0.32400000000000001</v>
      </c>
      <c r="M27" s="8">
        <v>0.33</v>
      </c>
      <c r="O27" s="81">
        <v>50000</v>
      </c>
      <c r="P27" s="76">
        <v>292571.66491198353</v>
      </c>
      <c r="Q27" s="76">
        <v>286919.18841632549</v>
      </c>
      <c r="R27" s="76">
        <v>279052.33312248124</v>
      </c>
      <c r="S27" s="76">
        <v>272510.47953516635</v>
      </c>
      <c r="T27" s="76">
        <v>264242.48674770351</v>
      </c>
      <c r="U27" s="76">
        <v>257315.16890229326</v>
      </c>
      <c r="V27" s="76">
        <v>249014.16254574386</v>
      </c>
      <c r="W27" s="76">
        <v>241222.99593603195</v>
      </c>
      <c r="X27" s="76">
        <v>233911.26529151064</v>
      </c>
      <c r="Y27" s="76">
        <v>226335.63551650487</v>
      </c>
      <c r="Z27" s="76">
        <v>219256.50267121088</v>
      </c>
      <c r="AA27" s="76">
        <v>211995.68843560273</v>
      </c>
      <c r="AC27" s="81">
        <v>50000</v>
      </c>
      <c r="AD27" s="12">
        <f t="shared" si="1"/>
        <v>5.8514332982396704</v>
      </c>
      <c r="AE27" s="12">
        <f t="shared" si="2"/>
        <v>5.7383837683265098</v>
      </c>
      <c r="AF27" s="12">
        <f t="shared" si="3"/>
        <v>5.5810466624496247</v>
      </c>
      <c r="AG27" s="12">
        <f t="shared" si="4"/>
        <v>5.4502095907033272</v>
      </c>
      <c r="AH27" s="12">
        <f t="shared" si="5"/>
        <v>5.2848497349540704</v>
      </c>
      <c r="AI27" s="12">
        <f t="shared" si="6"/>
        <v>5.1463033780458654</v>
      </c>
      <c r="AJ27" s="12">
        <f t="shared" si="7"/>
        <v>4.9802832509148773</v>
      </c>
      <c r="AK27" s="12">
        <f t="shared" si="8"/>
        <v>4.8244599187206392</v>
      </c>
      <c r="AL27" s="12">
        <f t="shared" si="9"/>
        <v>4.678225305830213</v>
      </c>
      <c r="AM27" s="12">
        <f t="shared" si="10"/>
        <v>4.5267127103300977</v>
      </c>
      <c r="AN27" s="12">
        <f t="shared" si="11"/>
        <v>4.3851300534242172</v>
      </c>
      <c r="AO27" s="12">
        <f t="shared" si="12"/>
        <v>4.2399137687120545</v>
      </c>
      <c r="AP27" s="12"/>
    </row>
    <row r="28" spans="1:42" x14ac:dyDescent="0.3">
      <c r="A28" s="81">
        <v>51000</v>
      </c>
      <c r="B28" s="8">
        <v>0.23599999999999999</v>
      </c>
      <c r="C28" s="8">
        <v>0.248</v>
      </c>
      <c r="D28" s="8">
        <v>0.25800000000000001</v>
      </c>
      <c r="E28" s="8">
        <v>0.26800000000000002</v>
      </c>
      <c r="F28" s="8">
        <v>0.27900000000000003</v>
      </c>
      <c r="G28" s="8">
        <v>0.28799999999999998</v>
      </c>
      <c r="H28" s="8">
        <v>0.29699999999999999</v>
      </c>
      <c r="I28" s="8">
        <v>0.30499999999999999</v>
      </c>
      <c r="J28" s="8">
        <v>0.313</v>
      </c>
      <c r="K28" s="8">
        <v>0.32</v>
      </c>
      <c r="L28" s="8">
        <v>0.32700000000000001</v>
      </c>
      <c r="M28" s="8">
        <v>0.33300000000000002</v>
      </c>
      <c r="O28" s="81">
        <v>51000</v>
      </c>
      <c r="P28" s="76">
        <v>300973.72298125073</v>
      </c>
      <c r="Q28" s="76">
        <v>295036.90203981177</v>
      </c>
      <c r="R28" s="76">
        <v>286857.07806450059</v>
      </c>
      <c r="S28" s="76">
        <v>279001.74039600405</v>
      </c>
      <c r="T28" s="76">
        <v>272456.98144442559</v>
      </c>
      <c r="U28" s="76">
        <v>264296.86719139043</v>
      </c>
      <c r="V28" s="76">
        <v>256586.22585580833</v>
      </c>
      <c r="W28" s="76">
        <v>248491.63587979981</v>
      </c>
      <c r="X28" s="76">
        <v>240898.42115150866</v>
      </c>
      <c r="Y28" s="76">
        <v>233047.16540248325</v>
      </c>
      <c r="Z28" s="76">
        <v>225712.38858319653</v>
      </c>
      <c r="AA28" s="76">
        <v>218201.38040617219</v>
      </c>
      <c r="AC28" s="81">
        <v>51000</v>
      </c>
      <c r="AD28" s="12">
        <f t="shared" si="1"/>
        <v>5.9014455486519752</v>
      </c>
      <c r="AE28" s="12">
        <f t="shared" si="2"/>
        <v>5.7850372948982702</v>
      </c>
      <c r="AF28" s="12">
        <f t="shared" si="3"/>
        <v>5.6246485895000111</v>
      </c>
      <c r="AG28" s="12">
        <f t="shared" si="4"/>
        <v>5.4706223607059616</v>
      </c>
      <c r="AH28" s="12">
        <f t="shared" si="5"/>
        <v>5.3422937538122666</v>
      </c>
      <c r="AI28" s="12">
        <f t="shared" si="6"/>
        <v>5.1822915135566747</v>
      </c>
      <c r="AJ28" s="12">
        <f t="shared" si="7"/>
        <v>5.0311024677609479</v>
      </c>
      <c r="AK28" s="12">
        <f t="shared" si="8"/>
        <v>4.8723850172509771</v>
      </c>
      <c r="AL28" s="12">
        <f t="shared" si="9"/>
        <v>4.7234984539511506</v>
      </c>
      <c r="AM28" s="12">
        <f t="shared" si="10"/>
        <v>4.5695522627937892</v>
      </c>
      <c r="AN28" s="12">
        <f t="shared" si="11"/>
        <v>4.4257331094744421</v>
      </c>
      <c r="AO28" s="12">
        <f t="shared" si="12"/>
        <v>4.2784584393367098</v>
      </c>
      <c r="AP28" s="12"/>
    </row>
    <row r="29" spans="1:42" x14ac:dyDescent="0.3">
      <c r="A29" s="81">
        <v>52000</v>
      </c>
      <c r="B29" s="8">
        <v>0.23899999999999999</v>
      </c>
      <c r="C29" s="8">
        <v>0.25</v>
      </c>
      <c r="D29" s="8">
        <v>0.26200000000000001</v>
      </c>
      <c r="E29" s="8">
        <v>0.27200000000000002</v>
      </c>
      <c r="F29" s="8">
        <v>0.28100000000000003</v>
      </c>
      <c r="G29" s="8">
        <v>0.29099999999999998</v>
      </c>
      <c r="H29" s="8">
        <v>0.3</v>
      </c>
      <c r="I29" s="8">
        <v>0.308</v>
      </c>
      <c r="J29" s="8">
        <v>0.316</v>
      </c>
      <c r="K29" s="8">
        <v>0.32300000000000001</v>
      </c>
      <c r="L29" s="8">
        <v>0.33</v>
      </c>
      <c r="M29" s="8">
        <v>0.33700000000000002</v>
      </c>
      <c r="O29" s="81">
        <v>52000</v>
      </c>
      <c r="P29" s="76">
        <v>310776.12406206253</v>
      </c>
      <c r="Q29" s="76">
        <v>303247.92271644156</v>
      </c>
      <c r="R29" s="76">
        <v>297016.3270672409</v>
      </c>
      <c r="S29" s="76">
        <v>288718.21891725791</v>
      </c>
      <c r="T29" s="76">
        <v>279790.66785198863</v>
      </c>
      <c r="U29" s="76">
        <v>272286.23327479028</v>
      </c>
      <c r="V29" s="76">
        <v>264259.92759956489</v>
      </c>
      <c r="W29" s="76">
        <v>255856.12602062835</v>
      </c>
      <c r="X29" s="76">
        <v>247976.12330774855</v>
      </c>
      <c r="Y29" s="76">
        <v>239844.37439338904</v>
      </c>
      <c r="Z29" s="76">
        <v>232249.48060728263</v>
      </c>
      <c r="AA29" s="76">
        <v>225152.26934215162</v>
      </c>
      <c r="AC29" s="81">
        <v>52000</v>
      </c>
      <c r="AD29" s="12">
        <f t="shared" si="1"/>
        <v>5.9764639242704334</v>
      </c>
      <c r="AE29" s="12">
        <f t="shared" si="2"/>
        <v>5.8316908214700298</v>
      </c>
      <c r="AF29" s="12">
        <f t="shared" si="3"/>
        <v>5.7118524436007867</v>
      </c>
      <c r="AG29" s="12">
        <f t="shared" si="4"/>
        <v>5.5522734407164984</v>
      </c>
      <c r="AH29" s="12">
        <f t="shared" si="5"/>
        <v>5.3805897663843965</v>
      </c>
      <c r="AI29" s="12">
        <f t="shared" si="6"/>
        <v>5.2362737168228897</v>
      </c>
      <c r="AJ29" s="12">
        <f t="shared" si="7"/>
        <v>5.0819216846070168</v>
      </c>
      <c r="AK29" s="12">
        <f t="shared" si="8"/>
        <v>4.9203101157813141</v>
      </c>
      <c r="AL29" s="12">
        <f t="shared" si="9"/>
        <v>4.7687716020720874</v>
      </c>
      <c r="AM29" s="12">
        <f t="shared" si="10"/>
        <v>4.6123918152574817</v>
      </c>
      <c r="AN29" s="12">
        <f t="shared" si="11"/>
        <v>4.4663361655246661</v>
      </c>
      <c r="AO29" s="12">
        <f t="shared" si="12"/>
        <v>4.3298513335029156</v>
      </c>
      <c r="AP29" s="12"/>
    </row>
    <row r="30" spans="1:42" x14ac:dyDescent="0.3">
      <c r="A30" s="81">
        <v>53000</v>
      </c>
      <c r="B30" s="8">
        <v>0.24199999999999999</v>
      </c>
      <c r="C30" s="8">
        <v>0.254</v>
      </c>
      <c r="D30" s="8">
        <v>0.26500000000000001</v>
      </c>
      <c r="E30" s="8">
        <v>0.27500000000000002</v>
      </c>
      <c r="F30" s="8">
        <v>0.28499999999999998</v>
      </c>
      <c r="G30" s="8">
        <v>0.29399999999999998</v>
      </c>
      <c r="H30" s="8">
        <v>0.30399999999999999</v>
      </c>
      <c r="I30" s="8">
        <v>0.312</v>
      </c>
      <c r="J30" s="8">
        <v>0.32</v>
      </c>
      <c r="K30" s="8">
        <v>0.32700000000000001</v>
      </c>
      <c r="L30" s="8">
        <v>0.33500000000000002</v>
      </c>
      <c r="M30" s="8">
        <v>0.34100000000000003</v>
      </c>
      <c r="O30" s="81">
        <v>53000</v>
      </c>
      <c r="P30" s="76">
        <v>320728.56189411116</v>
      </c>
      <c r="Q30" s="76">
        <v>314024.88735451817</v>
      </c>
      <c r="R30" s="76">
        <v>306194.53271134757</v>
      </c>
      <c r="S30" s="76">
        <v>297516.12278839329</v>
      </c>
      <c r="T30" s="76">
        <v>289230.63495101884</v>
      </c>
      <c r="U30" s="76">
        <v>280383.56376472267</v>
      </c>
      <c r="V30" s="76">
        <v>272933.07394129422</v>
      </c>
      <c r="W30" s="76">
        <v>264163.14309922018</v>
      </c>
      <c r="X30" s="76">
        <v>255944.19737703356</v>
      </c>
      <c r="Y30" s="76">
        <v>247484.09458274738</v>
      </c>
      <c r="Z30" s="76">
        <v>240302.42005724375</v>
      </c>
      <c r="AA30" s="76">
        <v>232205.9440664635</v>
      </c>
      <c r="AC30" s="81">
        <v>53000</v>
      </c>
      <c r="AD30" s="12">
        <f t="shared" si="1"/>
        <v>6.0514822998888897</v>
      </c>
      <c r="AE30" s="12">
        <f t="shared" si="2"/>
        <v>5.9249978746135508</v>
      </c>
      <c r="AF30" s="12">
        <f t="shared" si="3"/>
        <v>5.7772553341763695</v>
      </c>
      <c r="AG30" s="12">
        <f t="shared" si="4"/>
        <v>5.6135117507244017</v>
      </c>
      <c r="AH30" s="12">
        <f t="shared" si="5"/>
        <v>5.4571817915286571</v>
      </c>
      <c r="AI30" s="12">
        <f t="shared" si="6"/>
        <v>5.2902559200891073</v>
      </c>
      <c r="AJ30" s="12">
        <f t="shared" si="7"/>
        <v>5.1496806404017779</v>
      </c>
      <c r="AK30" s="12">
        <f t="shared" si="8"/>
        <v>4.9842102471550973</v>
      </c>
      <c r="AL30" s="12">
        <f t="shared" si="9"/>
        <v>4.8291357995666706</v>
      </c>
      <c r="AM30" s="12">
        <f t="shared" si="10"/>
        <v>4.6695112185424037</v>
      </c>
      <c r="AN30" s="12">
        <f t="shared" si="11"/>
        <v>4.534007925608373</v>
      </c>
      <c r="AO30" s="12">
        <f t="shared" si="12"/>
        <v>4.3812442276691224</v>
      </c>
      <c r="AP30" s="12"/>
    </row>
    <row r="31" spans="1:42" x14ac:dyDescent="0.3">
      <c r="A31" s="81">
        <v>54000</v>
      </c>
      <c r="B31" s="8">
        <v>0.245</v>
      </c>
      <c r="C31" s="8">
        <v>0.25700000000000001</v>
      </c>
      <c r="D31" s="8">
        <v>0.26800000000000002</v>
      </c>
      <c r="E31" s="8">
        <v>0.27900000000000003</v>
      </c>
      <c r="F31" s="8">
        <v>0.28899999999999998</v>
      </c>
      <c r="G31" s="8">
        <v>0.29799999999999999</v>
      </c>
      <c r="H31" s="8">
        <v>0.307</v>
      </c>
      <c r="I31" s="8">
        <v>0.316</v>
      </c>
      <c r="J31" s="8">
        <v>0.32400000000000001</v>
      </c>
      <c r="K31" s="8">
        <v>0.33200000000000002</v>
      </c>
      <c r="L31" s="8">
        <v>0.33900000000000002</v>
      </c>
      <c r="M31" s="8">
        <v>0.34499999999999997</v>
      </c>
      <c r="O31" s="81">
        <v>54000</v>
      </c>
      <c r="P31" s="76">
        <v>330831.03647739673</v>
      </c>
      <c r="Q31" s="76">
        <v>323728.82088144432</v>
      </c>
      <c r="R31" s="76">
        <v>315503.54413660534</v>
      </c>
      <c r="S31" s="76">
        <v>307538.79285968671</v>
      </c>
      <c r="T31" s="76">
        <v>298823.78610033763</v>
      </c>
      <c r="U31" s="76">
        <v>289560.53831997927</v>
      </c>
      <c r="V31" s="76">
        <v>280826.99229138379</v>
      </c>
      <c r="W31" s="76">
        <v>272597.96044055955</v>
      </c>
      <c r="X31" s="76">
        <v>264032.99984130776</v>
      </c>
      <c r="Y31" s="76">
        <v>256009.16552302203</v>
      </c>
      <c r="Z31" s="76">
        <v>247759.8480184683</v>
      </c>
      <c r="AA31" s="76">
        <v>239362.4045791078</v>
      </c>
      <c r="AC31" s="81">
        <v>54000</v>
      </c>
      <c r="AD31" s="12">
        <f t="shared" si="1"/>
        <v>6.126500675507347</v>
      </c>
      <c r="AE31" s="12">
        <f t="shared" si="2"/>
        <v>5.994978164471191</v>
      </c>
      <c r="AF31" s="12">
        <f t="shared" si="3"/>
        <v>5.8426582247519505</v>
      </c>
      <c r="AG31" s="12">
        <f t="shared" si="4"/>
        <v>5.6951628307349393</v>
      </c>
      <c r="AH31" s="12">
        <f t="shared" si="5"/>
        <v>5.5337738166729187</v>
      </c>
      <c r="AI31" s="12">
        <f t="shared" si="6"/>
        <v>5.3622321911107269</v>
      </c>
      <c r="AJ31" s="12">
        <f t="shared" si="7"/>
        <v>5.2004998572478485</v>
      </c>
      <c r="AK31" s="12">
        <f t="shared" si="8"/>
        <v>5.0481103785288806</v>
      </c>
      <c r="AL31" s="12">
        <f t="shared" si="9"/>
        <v>4.8894999970612547</v>
      </c>
      <c r="AM31" s="12">
        <f t="shared" si="10"/>
        <v>4.7409104726485563</v>
      </c>
      <c r="AN31" s="12">
        <f t="shared" si="11"/>
        <v>4.5881453336753388</v>
      </c>
      <c r="AO31" s="12">
        <f t="shared" si="12"/>
        <v>4.4326371218353291</v>
      </c>
      <c r="AP31" s="12"/>
    </row>
    <row r="32" spans="1:42" x14ac:dyDescent="0.3">
      <c r="A32" s="81">
        <v>55000</v>
      </c>
      <c r="B32" s="8">
        <v>0.248</v>
      </c>
      <c r="C32" s="8">
        <v>0.26</v>
      </c>
      <c r="D32" s="8">
        <v>0.27200000000000002</v>
      </c>
      <c r="E32" s="8">
        <v>0.28299999999999997</v>
      </c>
      <c r="F32" s="8">
        <v>0.29299999999999998</v>
      </c>
      <c r="G32" s="8">
        <v>0.30299999999999999</v>
      </c>
      <c r="H32" s="8">
        <v>0.311</v>
      </c>
      <c r="I32" s="8">
        <v>0.32</v>
      </c>
      <c r="J32" s="8">
        <v>0.32900000000000001</v>
      </c>
      <c r="K32" s="8">
        <v>0.33600000000000002</v>
      </c>
      <c r="L32" s="8">
        <v>0.34300000000000003</v>
      </c>
      <c r="M32" s="8">
        <v>0.35</v>
      </c>
      <c r="O32" s="81">
        <v>55000</v>
      </c>
      <c r="P32" s="76">
        <v>341083.5478119193</v>
      </c>
      <c r="Q32" s="76">
        <v>333572.71498808579</v>
      </c>
      <c r="R32" s="76">
        <v>326142.41433689994</v>
      </c>
      <c r="S32" s="76">
        <v>317724.76509100106</v>
      </c>
      <c r="T32" s="76">
        <v>308570.12129994499</v>
      </c>
      <c r="U32" s="76">
        <v>299871.13914382638</v>
      </c>
      <c r="V32" s="76">
        <v>289754.23471734347</v>
      </c>
      <c r="W32" s="76">
        <v>281160.57804464654</v>
      </c>
      <c r="X32" s="76">
        <v>273072.53841612162</v>
      </c>
      <c r="Y32" s="76">
        <v>263891.64317634131</v>
      </c>
      <c r="Z32" s="76">
        <v>255325.55079582674</v>
      </c>
      <c r="AA32" s="76">
        <v>247328.30317486986</v>
      </c>
      <c r="AC32" s="81">
        <v>55000</v>
      </c>
      <c r="AD32" s="12">
        <f t="shared" si="1"/>
        <v>6.2015190511258051</v>
      </c>
      <c r="AE32" s="12">
        <f t="shared" si="2"/>
        <v>6.0649584543288322</v>
      </c>
      <c r="AF32" s="12">
        <f t="shared" si="3"/>
        <v>5.9298620788527261</v>
      </c>
      <c r="AG32" s="12">
        <f t="shared" si="4"/>
        <v>5.7768139107454735</v>
      </c>
      <c r="AH32" s="12">
        <f t="shared" si="5"/>
        <v>5.610365841817182</v>
      </c>
      <c r="AI32" s="12">
        <f t="shared" si="6"/>
        <v>5.4522025298877521</v>
      </c>
      <c r="AJ32" s="12">
        <f t="shared" si="7"/>
        <v>5.2682588130426087</v>
      </c>
      <c r="AK32" s="12">
        <f t="shared" si="8"/>
        <v>5.1120105099026647</v>
      </c>
      <c r="AL32" s="12">
        <f t="shared" si="9"/>
        <v>4.9649552439294844</v>
      </c>
      <c r="AM32" s="12">
        <f t="shared" si="10"/>
        <v>4.7980298759334783</v>
      </c>
      <c r="AN32" s="12">
        <f t="shared" si="11"/>
        <v>4.6422827417423047</v>
      </c>
      <c r="AO32" s="12">
        <f t="shared" si="12"/>
        <v>4.4968782395430882</v>
      </c>
      <c r="AP32" s="12"/>
    </row>
    <row r="33" spans="1:42" x14ac:dyDescent="0.3">
      <c r="A33" s="81">
        <v>56000</v>
      </c>
      <c r="B33" s="8">
        <v>0.25</v>
      </c>
      <c r="C33" s="8">
        <v>0.26400000000000001</v>
      </c>
      <c r="D33" s="8">
        <v>0.27600000000000002</v>
      </c>
      <c r="E33" s="8">
        <v>0.28599999999999998</v>
      </c>
      <c r="F33" s="8">
        <v>0.29699999999999999</v>
      </c>
      <c r="G33" s="8">
        <v>0.307</v>
      </c>
      <c r="H33" s="8">
        <v>0.316</v>
      </c>
      <c r="I33" s="8">
        <v>0.32400000000000001</v>
      </c>
      <c r="J33" s="8">
        <v>0.33200000000000002</v>
      </c>
      <c r="K33" s="8">
        <v>0.34</v>
      </c>
      <c r="L33" s="8">
        <v>0.34699999999999998</v>
      </c>
      <c r="M33" s="8">
        <v>0.35499999999999998</v>
      </c>
      <c r="O33" s="81">
        <v>56000</v>
      </c>
      <c r="P33" s="76">
        <v>350085.75288613414</v>
      </c>
      <c r="Q33" s="76">
        <v>344862.86841845175</v>
      </c>
      <c r="R33" s="76">
        <v>336955.69224539615</v>
      </c>
      <c r="S33" s="76">
        <v>326930.92436218908</v>
      </c>
      <c r="T33" s="76">
        <v>318469.64054984087</v>
      </c>
      <c r="U33" s="76">
        <v>309354.01285092492</v>
      </c>
      <c r="V33" s="76">
        <v>299765.62043601932</v>
      </c>
      <c r="W33" s="76">
        <v>289850.99591148103</v>
      </c>
      <c r="X33" s="76">
        <v>280572.78995482356</v>
      </c>
      <c r="Y33" s="76">
        <v>271888.35963623045</v>
      </c>
      <c r="Z33" s="76">
        <v>262999.52838931914</v>
      </c>
      <c r="AA33" s="76">
        <v>255422.68400604741</v>
      </c>
      <c r="AC33" s="81">
        <v>56000</v>
      </c>
      <c r="AD33" s="12">
        <f t="shared" si="1"/>
        <v>6.25153130153811</v>
      </c>
      <c r="AE33" s="12">
        <f t="shared" si="2"/>
        <v>6.1582655074723522</v>
      </c>
      <c r="AF33" s="12">
        <f t="shared" si="3"/>
        <v>6.0170659329535026</v>
      </c>
      <c r="AG33" s="12">
        <f t="shared" si="4"/>
        <v>5.8380522207533767</v>
      </c>
      <c r="AH33" s="12">
        <f t="shared" si="5"/>
        <v>5.6869578669614445</v>
      </c>
      <c r="AI33" s="12">
        <f t="shared" si="6"/>
        <v>5.5241788009093735</v>
      </c>
      <c r="AJ33" s="12">
        <f t="shared" si="7"/>
        <v>5.3529575077860594</v>
      </c>
      <c r="AK33" s="12">
        <f t="shared" si="8"/>
        <v>5.1759106412764471</v>
      </c>
      <c r="AL33" s="12">
        <f t="shared" si="9"/>
        <v>5.0102283920504203</v>
      </c>
      <c r="AM33" s="12">
        <f t="shared" si="10"/>
        <v>4.8551492792184012</v>
      </c>
      <c r="AN33" s="12">
        <f t="shared" si="11"/>
        <v>4.6964201498092706</v>
      </c>
      <c r="AO33" s="12">
        <f t="shared" si="12"/>
        <v>4.5611193572508464</v>
      </c>
      <c r="AP33" s="12"/>
    </row>
    <row r="34" spans="1:42" x14ac:dyDescent="0.3">
      <c r="A34" s="81">
        <v>57000</v>
      </c>
      <c r="B34" s="8">
        <v>0.252</v>
      </c>
      <c r="C34" s="8">
        <v>0.26600000000000001</v>
      </c>
      <c r="D34" s="8">
        <v>0.27900000000000003</v>
      </c>
      <c r="E34" s="8">
        <v>0.28999999999999998</v>
      </c>
      <c r="F34" s="8">
        <v>0.3</v>
      </c>
      <c r="G34" s="8">
        <v>0.311</v>
      </c>
      <c r="H34" s="8">
        <v>0.32</v>
      </c>
      <c r="I34" s="8">
        <v>0.32800000000000001</v>
      </c>
      <c r="J34" s="8">
        <v>0.33700000000000002</v>
      </c>
      <c r="K34" s="8">
        <v>0.34399999999999997</v>
      </c>
      <c r="L34" s="8">
        <v>0.35199999999999998</v>
      </c>
      <c r="M34" s="8">
        <v>0.35899999999999999</v>
      </c>
      <c r="O34" s="81">
        <v>57000</v>
      </c>
      <c r="P34" s="76">
        <v>359187.98246117361</v>
      </c>
      <c r="Q34" s="76">
        <v>353680.3849405144</v>
      </c>
      <c r="R34" s="76">
        <v>346700.72294115776</v>
      </c>
      <c r="S34" s="76">
        <v>337423.08814354311</v>
      </c>
      <c r="T34" s="76">
        <v>327430.90749171952</v>
      </c>
      <c r="U34" s="76">
        <v>318980.83910006663</v>
      </c>
      <c r="V34" s="76">
        <v>308980.83842410665</v>
      </c>
      <c r="W34" s="76">
        <v>298669.21404106315</v>
      </c>
      <c r="X34" s="76">
        <v>289883.96741836309</v>
      </c>
      <c r="Y34" s="76">
        <v>279999.31490268942</v>
      </c>
      <c r="Z34" s="76">
        <v>271553.23886389972</v>
      </c>
      <c r="AA34" s="76">
        <v>262913.19833077205</v>
      </c>
      <c r="AC34" s="81">
        <v>57000</v>
      </c>
      <c r="AD34" s="12">
        <f t="shared" si="1"/>
        <v>6.3015435519504139</v>
      </c>
      <c r="AE34" s="12">
        <f t="shared" si="2"/>
        <v>6.2049190340441118</v>
      </c>
      <c r="AF34" s="12">
        <f t="shared" si="3"/>
        <v>6.0824688235290836</v>
      </c>
      <c r="AG34" s="12">
        <f t="shared" si="4"/>
        <v>5.9197033007639144</v>
      </c>
      <c r="AH34" s="12">
        <f t="shared" si="5"/>
        <v>5.7444018858196406</v>
      </c>
      <c r="AI34" s="12">
        <f t="shared" si="6"/>
        <v>5.5961550719309932</v>
      </c>
      <c r="AJ34" s="12">
        <f t="shared" si="7"/>
        <v>5.4207164635808187</v>
      </c>
      <c r="AK34" s="12">
        <f t="shared" si="8"/>
        <v>5.2398107726502312</v>
      </c>
      <c r="AL34" s="12">
        <f t="shared" si="9"/>
        <v>5.0856836389186508</v>
      </c>
      <c r="AM34" s="12">
        <f t="shared" si="10"/>
        <v>4.9122686825033233</v>
      </c>
      <c r="AN34" s="12">
        <f t="shared" si="11"/>
        <v>4.7640919098929775</v>
      </c>
      <c r="AO34" s="12">
        <f t="shared" si="12"/>
        <v>4.6125122514170531</v>
      </c>
      <c r="AP34" s="12"/>
    </row>
    <row r="35" spans="1:42" x14ac:dyDescent="0.3">
      <c r="A35" s="81">
        <v>58000</v>
      </c>
      <c r="B35" s="8">
        <v>0.253</v>
      </c>
      <c r="C35" s="8">
        <v>0.26800000000000002</v>
      </c>
      <c r="D35" s="8">
        <v>0.28100000000000003</v>
      </c>
      <c r="E35" s="8">
        <v>0.29399999999999998</v>
      </c>
      <c r="F35" s="8">
        <v>0.30399999999999999</v>
      </c>
      <c r="G35" s="8">
        <v>0.314</v>
      </c>
      <c r="H35" s="8">
        <v>0.32400000000000001</v>
      </c>
      <c r="I35" s="8">
        <v>0.33300000000000002</v>
      </c>
      <c r="J35" s="8">
        <v>0.34100000000000003</v>
      </c>
      <c r="K35" s="8">
        <v>0.34799999999999998</v>
      </c>
      <c r="L35" s="8">
        <v>0.35499999999999998</v>
      </c>
      <c r="M35" s="8">
        <v>0.36299999999999999</v>
      </c>
      <c r="O35" s="81">
        <v>58000</v>
      </c>
      <c r="P35" s="76">
        <v>366939.88127508084</v>
      </c>
      <c r="Q35" s="76">
        <v>362591.20851572067</v>
      </c>
      <c r="R35" s="76">
        <v>355312.1035336093</v>
      </c>
      <c r="S35" s="76">
        <v>348078.55408491811</v>
      </c>
      <c r="T35" s="76">
        <v>337617.64683590631</v>
      </c>
      <c r="U35" s="76">
        <v>327707.96196143812</v>
      </c>
      <c r="V35" s="76">
        <v>318331.57432378357</v>
      </c>
      <c r="W35" s="76">
        <v>308541.78433831263</v>
      </c>
      <c r="X35" s="76">
        <v>298470.77451196761</v>
      </c>
      <c r="Y35" s="76">
        <v>288224.50897571829</v>
      </c>
      <c r="Z35" s="76">
        <v>278672.30802470568</v>
      </c>
      <c r="AA35" s="76">
        <v>270506.49844382907</v>
      </c>
      <c r="AC35" s="81">
        <v>58000</v>
      </c>
      <c r="AD35" s="12">
        <f t="shared" si="1"/>
        <v>6.3265496771565664</v>
      </c>
      <c r="AE35" s="12">
        <f t="shared" si="2"/>
        <v>6.2515725606158741</v>
      </c>
      <c r="AF35" s="12">
        <f t="shared" si="3"/>
        <v>6.1260707505794709</v>
      </c>
      <c r="AG35" s="12">
        <f t="shared" si="4"/>
        <v>6.0013543807744503</v>
      </c>
      <c r="AH35" s="12">
        <f t="shared" si="5"/>
        <v>5.8209939109639022</v>
      </c>
      <c r="AI35" s="12">
        <f t="shared" si="6"/>
        <v>5.650137275197209</v>
      </c>
      <c r="AJ35" s="12">
        <f t="shared" si="7"/>
        <v>5.4884754193755789</v>
      </c>
      <c r="AK35" s="12">
        <f t="shared" si="8"/>
        <v>5.3196859368674589</v>
      </c>
      <c r="AL35" s="12">
        <f t="shared" si="9"/>
        <v>5.1460478364132349</v>
      </c>
      <c r="AM35" s="12">
        <f t="shared" si="10"/>
        <v>4.9693880857882462</v>
      </c>
      <c r="AN35" s="12">
        <f t="shared" si="11"/>
        <v>4.8046949659432014</v>
      </c>
      <c r="AO35" s="12">
        <f t="shared" si="12"/>
        <v>4.6639051455832599</v>
      </c>
      <c r="AP35" s="12"/>
    </row>
    <row r="36" spans="1:42" x14ac:dyDescent="0.3">
      <c r="A36" s="81">
        <v>59000</v>
      </c>
      <c r="B36" s="8">
        <v>0.254</v>
      </c>
      <c r="C36" s="8">
        <v>0.27</v>
      </c>
      <c r="D36" s="8">
        <v>0.28399999999999997</v>
      </c>
      <c r="E36" s="8">
        <v>0.29599999999999999</v>
      </c>
      <c r="F36" s="8">
        <v>0.308</v>
      </c>
      <c r="G36" s="8">
        <v>0.318</v>
      </c>
      <c r="H36" s="8">
        <v>0.32800000000000001</v>
      </c>
      <c r="I36" s="8">
        <v>0.33700000000000002</v>
      </c>
      <c r="J36" s="8">
        <v>0.34499999999999997</v>
      </c>
      <c r="K36" s="8">
        <v>0.35299999999999998</v>
      </c>
      <c r="L36" s="8">
        <v>0.36</v>
      </c>
      <c r="M36" s="8">
        <v>0.36599999999999999</v>
      </c>
      <c r="O36" s="81">
        <v>59000</v>
      </c>
      <c r="P36" s="76">
        <v>374741.79233940039</v>
      </c>
      <c r="Q36" s="76">
        <v>371595.3391440704</v>
      </c>
      <c r="R36" s="76">
        <v>365296.94482814806</v>
      </c>
      <c r="S36" s="76">
        <v>356488.6153260034</v>
      </c>
      <c r="T36" s="76">
        <v>347957.57023038168</v>
      </c>
      <c r="U36" s="76">
        <v>337604.69922691095</v>
      </c>
      <c r="V36" s="76">
        <v>327817.82813505002</v>
      </c>
      <c r="W36" s="76">
        <v>317631.57802623336</v>
      </c>
      <c r="X36" s="76">
        <v>307178.31000056124</v>
      </c>
      <c r="Y36" s="76">
        <v>297406.45305376954</v>
      </c>
      <c r="Z36" s="76">
        <v>287469.63683558762</v>
      </c>
      <c r="AA36" s="76">
        <v>277444.53915626695</v>
      </c>
      <c r="AC36" s="81">
        <v>59000</v>
      </c>
      <c r="AD36" s="12">
        <f t="shared" si="1"/>
        <v>6.3515558023627188</v>
      </c>
      <c r="AE36" s="12">
        <f t="shared" si="2"/>
        <v>6.2982260871876337</v>
      </c>
      <c r="AF36" s="12">
        <f t="shared" si="3"/>
        <v>6.1914736411550519</v>
      </c>
      <c r="AG36" s="12">
        <f t="shared" si="4"/>
        <v>6.0421799207797191</v>
      </c>
      <c r="AH36" s="12">
        <f t="shared" si="5"/>
        <v>5.8975859361081637</v>
      </c>
      <c r="AI36" s="12">
        <f t="shared" si="6"/>
        <v>5.7221135462188295</v>
      </c>
      <c r="AJ36" s="12">
        <f t="shared" si="7"/>
        <v>5.5562343751703391</v>
      </c>
      <c r="AK36" s="12">
        <f t="shared" si="8"/>
        <v>5.3835860682412431</v>
      </c>
      <c r="AL36" s="12">
        <f t="shared" si="9"/>
        <v>5.2064120339078173</v>
      </c>
      <c r="AM36" s="12">
        <f t="shared" si="10"/>
        <v>5.0407873398943988</v>
      </c>
      <c r="AN36" s="12">
        <f t="shared" si="11"/>
        <v>4.8723667260269083</v>
      </c>
      <c r="AO36" s="12">
        <f t="shared" si="12"/>
        <v>4.7024498162079142</v>
      </c>
      <c r="AP36" s="12"/>
    </row>
    <row r="37" spans="1:42" x14ac:dyDescent="0.3">
      <c r="A37" s="81">
        <v>60000</v>
      </c>
      <c r="B37" s="8">
        <v>0.255</v>
      </c>
      <c r="C37" s="8">
        <v>0.27100000000000002</v>
      </c>
      <c r="D37" s="8">
        <v>0.28599999999999998</v>
      </c>
      <c r="E37" s="8">
        <v>0.29899999999999999</v>
      </c>
      <c r="F37" s="8">
        <v>0.311</v>
      </c>
      <c r="G37" s="8">
        <v>0.32100000000000001</v>
      </c>
      <c r="H37" s="8">
        <v>0.33100000000000002</v>
      </c>
      <c r="I37" s="8">
        <v>0.34100000000000003</v>
      </c>
      <c r="J37" s="8">
        <v>0.34899999999999998</v>
      </c>
      <c r="K37" s="8">
        <v>0.35699999999999998</v>
      </c>
      <c r="L37" s="8">
        <v>0.36399999999999999</v>
      </c>
      <c r="M37" s="8">
        <v>0.371</v>
      </c>
      <c r="O37" s="81">
        <v>60000</v>
      </c>
      <c r="P37" s="76">
        <v>382593.71565413231</v>
      </c>
      <c r="Q37" s="76">
        <v>379293.17102841084</v>
      </c>
      <c r="R37" s="76">
        <v>374104.53409232636</v>
      </c>
      <c r="S37" s="76">
        <v>366205.09384725726</v>
      </c>
      <c r="T37" s="76">
        <v>357301.79729798163</v>
      </c>
      <c r="U37" s="76">
        <v>346565.74496910273</v>
      </c>
      <c r="V37" s="76">
        <v>336423.21552098455</v>
      </c>
      <c r="W37" s="76">
        <v>326849.17197690159</v>
      </c>
      <c r="X37" s="76">
        <v>316006.57388414408</v>
      </c>
      <c r="Y37" s="76">
        <v>305874.40459075925</v>
      </c>
      <c r="Z37" s="76">
        <v>295590.24804563244</v>
      </c>
      <c r="AA37" s="76">
        <v>286001.45603494038</v>
      </c>
      <c r="AC37" s="81">
        <v>60000</v>
      </c>
      <c r="AD37" s="12">
        <f t="shared" si="1"/>
        <v>6.3765619275688721</v>
      </c>
      <c r="AE37" s="12">
        <f t="shared" si="2"/>
        <v>6.3215528504735143</v>
      </c>
      <c r="AF37" s="12">
        <f t="shared" si="3"/>
        <v>6.2350755682054393</v>
      </c>
      <c r="AG37" s="12">
        <f t="shared" si="4"/>
        <v>6.1034182307876206</v>
      </c>
      <c r="AH37" s="12">
        <f t="shared" si="5"/>
        <v>5.9550299549663608</v>
      </c>
      <c r="AI37" s="12">
        <f t="shared" si="6"/>
        <v>5.7760957494850453</v>
      </c>
      <c r="AJ37" s="12">
        <f t="shared" si="7"/>
        <v>5.6070535920164088</v>
      </c>
      <c r="AK37" s="12">
        <f t="shared" si="8"/>
        <v>5.4474861996150263</v>
      </c>
      <c r="AL37" s="12">
        <f t="shared" si="9"/>
        <v>5.2667762314024014</v>
      </c>
      <c r="AM37" s="12">
        <f t="shared" si="10"/>
        <v>5.0979067431793208</v>
      </c>
      <c r="AN37" s="12">
        <f t="shared" si="11"/>
        <v>4.9265041340938742</v>
      </c>
      <c r="AO37" s="12">
        <f t="shared" si="12"/>
        <v>4.7666909339156733</v>
      </c>
      <c r="AP37" s="12"/>
    </row>
    <row r="38" spans="1:42" x14ac:dyDescent="0.3">
      <c r="A38" s="81">
        <v>61000</v>
      </c>
      <c r="B38" s="8">
        <v>0.25600000000000001</v>
      </c>
      <c r="C38" s="8">
        <v>0.27200000000000002</v>
      </c>
      <c r="D38" s="8">
        <v>0.28699999999999998</v>
      </c>
      <c r="E38" s="8">
        <v>0.30099999999999999</v>
      </c>
      <c r="F38" s="8">
        <v>0.314</v>
      </c>
      <c r="G38" s="8">
        <v>0.32500000000000001</v>
      </c>
      <c r="H38" s="8">
        <v>0.33500000000000002</v>
      </c>
      <c r="I38" s="8">
        <v>0.34399999999999997</v>
      </c>
      <c r="J38" s="8">
        <v>0.35299999999999998</v>
      </c>
      <c r="K38" s="8">
        <v>0.36099999999999999</v>
      </c>
      <c r="L38" s="8">
        <v>0.36799999999999999</v>
      </c>
      <c r="M38" s="8">
        <v>0.375</v>
      </c>
      <c r="O38" s="81">
        <v>61000</v>
      </c>
      <c r="P38" s="76">
        <v>390495.65121927642</v>
      </c>
      <c r="Q38" s="76">
        <v>387037.65643932304</v>
      </c>
      <c r="R38" s="76">
        <v>381669.46843556868</v>
      </c>
      <c r="S38" s="76">
        <v>374798.87001836626</v>
      </c>
      <c r="T38" s="76">
        <v>366760.91240329802</v>
      </c>
      <c r="U38" s="76">
        <v>356732.39325090661</v>
      </c>
      <c r="V38" s="76">
        <v>346163.56541648135</v>
      </c>
      <c r="W38" s="76">
        <v>335220.08918686718</v>
      </c>
      <c r="X38" s="76">
        <v>324955.56616271607</v>
      </c>
      <c r="Y38" s="76">
        <v>314456.59493431885</v>
      </c>
      <c r="Z38" s="76">
        <v>303819.13407181122</v>
      </c>
      <c r="AA38" s="76">
        <v>293903.11351299466</v>
      </c>
      <c r="AC38" s="81">
        <v>61000</v>
      </c>
      <c r="AD38" s="12">
        <f t="shared" si="1"/>
        <v>6.4015680527750236</v>
      </c>
      <c r="AE38" s="12">
        <f t="shared" si="2"/>
        <v>6.3448796137593941</v>
      </c>
      <c r="AF38" s="12">
        <f t="shared" si="3"/>
        <v>6.2568765317306339</v>
      </c>
      <c r="AG38" s="12">
        <f t="shared" si="4"/>
        <v>6.1442437707928894</v>
      </c>
      <c r="AH38" s="12">
        <f t="shared" si="5"/>
        <v>6.0124739738245578</v>
      </c>
      <c r="AI38" s="12">
        <f t="shared" si="6"/>
        <v>5.8480720205066659</v>
      </c>
      <c r="AJ38" s="12">
        <f t="shared" si="7"/>
        <v>5.6748125478111699</v>
      </c>
      <c r="AK38" s="12">
        <f t="shared" si="8"/>
        <v>5.4954112981453633</v>
      </c>
      <c r="AL38" s="12">
        <f t="shared" si="9"/>
        <v>5.3271404288969846</v>
      </c>
      <c r="AM38" s="12">
        <f t="shared" si="10"/>
        <v>5.1550261464642437</v>
      </c>
      <c r="AN38" s="12">
        <f t="shared" si="11"/>
        <v>4.9806415421608392</v>
      </c>
      <c r="AO38" s="12">
        <f t="shared" si="12"/>
        <v>4.8180838280818801</v>
      </c>
      <c r="AP38" s="12"/>
    </row>
    <row r="39" spans="1:42" x14ac:dyDescent="0.3">
      <c r="A39" s="81">
        <v>62000</v>
      </c>
      <c r="B39" s="8">
        <v>0.25700000000000001</v>
      </c>
      <c r="C39" s="8">
        <v>0.27300000000000002</v>
      </c>
      <c r="D39" s="8">
        <v>0.28899999999999998</v>
      </c>
      <c r="E39" s="8">
        <v>0.30399999999999999</v>
      </c>
      <c r="F39" s="8">
        <v>0.316</v>
      </c>
      <c r="G39" s="8">
        <v>0.32800000000000001</v>
      </c>
      <c r="H39" s="8">
        <v>0.33800000000000002</v>
      </c>
      <c r="I39" s="8">
        <v>0.34799999999999998</v>
      </c>
      <c r="J39" s="8">
        <v>0.35699999999999998</v>
      </c>
      <c r="K39" s="8">
        <v>0.36499999999999999</v>
      </c>
      <c r="L39" s="8">
        <v>0.372</v>
      </c>
      <c r="M39" s="8">
        <v>0.379</v>
      </c>
      <c r="O39" s="81">
        <v>62000</v>
      </c>
      <c r="P39" s="76">
        <v>398447.59903483291</v>
      </c>
      <c r="Q39" s="76">
        <v>394828.79537680693</v>
      </c>
      <c r="R39" s="76">
        <v>390629.66444442334</v>
      </c>
      <c r="S39" s="76">
        <v>384739.88900964917</v>
      </c>
      <c r="T39" s="76">
        <v>375147.73915659467</v>
      </c>
      <c r="U39" s="76">
        <v>365927.36187391862</v>
      </c>
      <c r="V39" s="76">
        <v>354989.16940874886</v>
      </c>
      <c r="W39" s="76">
        <v>344677.30863018712</v>
      </c>
      <c r="X39" s="76">
        <v>334025.28683627717</v>
      </c>
      <c r="Y39" s="76">
        <v>323153.02408444829</v>
      </c>
      <c r="Z39" s="76">
        <v>312156.29491412395</v>
      </c>
      <c r="AA39" s="76">
        <v>301907.55677938141</v>
      </c>
      <c r="AC39" s="81">
        <v>62000</v>
      </c>
      <c r="AD39" s="12">
        <f t="shared" si="1"/>
        <v>6.426574177981176</v>
      </c>
      <c r="AE39" s="12">
        <f t="shared" si="2"/>
        <v>6.368206377045273</v>
      </c>
      <c r="AF39" s="12">
        <f t="shared" si="3"/>
        <v>6.3004784587810212</v>
      </c>
      <c r="AG39" s="12">
        <f t="shared" si="4"/>
        <v>6.2054820808007927</v>
      </c>
      <c r="AH39" s="12">
        <f t="shared" si="5"/>
        <v>6.0507699863966886</v>
      </c>
      <c r="AI39" s="12">
        <f t="shared" si="6"/>
        <v>5.9020542237728808</v>
      </c>
      <c r="AJ39" s="12">
        <f t="shared" si="7"/>
        <v>5.7256317646572397</v>
      </c>
      <c r="AK39" s="12">
        <f t="shared" si="8"/>
        <v>5.5593114295191475</v>
      </c>
      <c r="AL39" s="12">
        <f t="shared" si="9"/>
        <v>5.3875046263915669</v>
      </c>
      <c r="AM39" s="12">
        <f t="shared" si="10"/>
        <v>5.2121455497491658</v>
      </c>
      <c r="AN39" s="12">
        <f t="shared" si="11"/>
        <v>5.034778950227806</v>
      </c>
      <c r="AO39" s="12">
        <f t="shared" si="12"/>
        <v>4.8694767222480877</v>
      </c>
      <c r="AP39" s="12"/>
    </row>
    <row r="40" spans="1:42" x14ac:dyDescent="0.3">
      <c r="A40" s="81">
        <v>63000</v>
      </c>
      <c r="B40" s="8">
        <v>0.25800000000000001</v>
      </c>
      <c r="C40" s="8">
        <v>0.27400000000000002</v>
      </c>
      <c r="D40" s="8">
        <v>0.28999999999999998</v>
      </c>
      <c r="E40" s="8">
        <v>0.30499999999999999</v>
      </c>
      <c r="F40" s="8">
        <v>0.31900000000000001</v>
      </c>
      <c r="G40" s="8">
        <v>0.33</v>
      </c>
      <c r="H40" s="8">
        <v>0.34100000000000003</v>
      </c>
      <c r="I40" s="8">
        <v>0.35099999999999998</v>
      </c>
      <c r="J40" s="8">
        <v>0.36</v>
      </c>
      <c r="K40" s="8">
        <v>0.36799999999999999</v>
      </c>
      <c r="L40" s="8">
        <v>0.376</v>
      </c>
      <c r="M40" s="8">
        <v>0.38300000000000001</v>
      </c>
      <c r="O40" s="81">
        <v>63000</v>
      </c>
      <c r="P40" s="76">
        <v>406449.55910080171</v>
      </c>
      <c r="Q40" s="76">
        <v>402666.58784086269</v>
      </c>
      <c r="R40" s="76">
        <v>398303.60360529152</v>
      </c>
      <c r="S40" s="76">
        <v>392231.37560061587</v>
      </c>
      <c r="T40" s="76">
        <v>384817.48233105772</v>
      </c>
      <c r="U40" s="76">
        <v>374096.66863487253</v>
      </c>
      <c r="V40" s="76">
        <v>363916.41183470853</v>
      </c>
      <c r="W40" s="76">
        <v>353255.90126711753</v>
      </c>
      <c r="X40" s="76">
        <v>342264.99979428784</v>
      </c>
      <c r="Y40" s="76">
        <v>331064.06143941003</v>
      </c>
      <c r="Z40" s="76">
        <v>320601.73057257058</v>
      </c>
      <c r="AA40" s="76">
        <v>310014.7858341005</v>
      </c>
      <c r="AC40" s="81">
        <v>63000</v>
      </c>
      <c r="AD40" s="12">
        <f t="shared" si="1"/>
        <v>6.4515803031873284</v>
      </c>
      <c r="AE40" s="12">
        <f t="shared" si="2"/>
        <v>6.3915331403311537</v>
      </c>
      <c r="AF40" s="12">
        <f t="shared" si="3"/>
        <v>6.3222794223062149</v>
      </c>
      <c r="AG40" s="12">
        <f t="shared" si="4"/>
        <v>6.2258948508034262</v>
      </c>
      <c r="AH40" s="12">
        <f t="shared" si="5"/>
        <v>6.1082140052548848</v>
      </c>
      <c r="AI40" s="12">
        <f t="shared" si="6"/>
        <v>5.9380423592836911</v>
      </c>
      <c r="AJ40" s="12">
        <f t="shared" si="7"/>
        <v>5.7764509815033103</v>
      </c>
      <c r="AK40" s="12">
        <f t="shared" si="8"/>
        <v>5.6072365280494845</v>
      </c>
      <c r="AL40" s="12">
        <f t="shared" si="9"/>
        <v>5.4327777745125054</v>
      </c>
      <c r="AM40" s="12">
        <f t="shared" si="10"/>
        <v>5.2549851022128573</v>
      </c>
      <c r="AN40" s="12">
        <f t="shared" si="11"/>
        <v>5.088916358294771</v>
      </c>
      <c r="AO40" s="12">
        <f t="shared" si="12"/>
        <v>4.9208696164142935</v>
      </c>
      <c r="AP40" s="12"/>
    </row>
    <row r="41" spans="1:42" x14ac:dyDescent="0.3">
      <c r="A41" s="81">
        <v>64000</v>
      </c>
      <c r="B41" s="8">
        <v>0.25800000000000001</v>
      </c>
      <c r="C41" s="8">
        <v>0.27600000000000002</v>
      </c>
      <c r="D41" s="8">
        <v>0.29099999999999998</v>
      </c>
      <c r="E41" s="8">
        <v>0.307</v>
      </c>
      <c r="F41" s="8">
        <v>0.32100000000000001</v>
      </c>
      <c r="G41" s="8">
        <v>0.33300000000000002</v>
      </c>
      <c r="H41" s="8">
        <v>0.34399999999999997</v>
      </c>
      <c r="I41" s="8">
        <v>0.35399999999999998</v>
      </c>
      <c r="J41" s="8">
        <v>0.36299999999999999</v>
      </c>
      <c r="K41" s="8">
        <v>0.372</v>
      </c>
      <c r="L41" s="8">
        <v>0.379</v>
      </c>
      <c r="M41" s="8">
        <v>0.38600000000000001</v>
      </c>
      <c r="O41" s="81">
        <v>64000</v>
      </c>
      <c r="P41" s="76">
        <v>412901.13940398907</v>
      </c>
      <c r="Q41" s="76">
        <v>412043.9466817865</v>
      </c>
      <c r="R41" s="76">
        <v>406021.14469321014</v>
      </c>
      <c r="S41" s="76">
        <v>401070.10501175647</v>
      </c>
      <c r="T41" s="76">
        <v>393376.64114092896</v>
      </c>
      <c r="U41" s="76">
        <v>383489.57200319401</v>
      </c>
      <c r="V41" s="76">
        <v>372945.29269436037</v>
      </c>
      <c r="W41" s="76">
        <v>361930.34410110861</v>
      </c>
      <c r="X41" s="76">
        <v>350595.25904854032</v>
      </c>
      <c r="Y41" s="76">
        <v>339974.68835185794</v>
      </c>
      <c r="Z41" s="76">
        <v>328289.2425180797</v>
      </c>
      <c r="AA41" s="76">
        <v>317402.51437049266</v>
      </c>
      <c r="AC41" s="81">
        <v>64000</v>
      </c>
      <c r="AD41" s="12">
        <f t="shared" si="1"/>
        <v>6.4515803031873293</v>
      </c>
      <c r="AE41" s="12">
        <f t="shared" si="2"/>
        <v>6.4381866669029142</v>
      </c>
      <c r="AF41" s="12">
        <f t="shared" si="3"/>
        <v>6.3440803858314085</v>
      </c>
      <c r="AG41" s="12">
        <f t="shared" si="4"/>
        <v>6.266720390808695</v>
      </c>
      <c r="AH41" s="12">
        <f t="shared" si="5"/>
        <v>6.1465100178270147</v>
      </c>
      <c r="AI41" s="12">
        <f t="shared" si="6"/>
        <v>5.9920245625499069</v>
      </c>
      <c r="AJ41" s="12">
        <f t="shared" si="7"/>
        <v>5.8272701983493809</v>
      </c>
      <c r="AK41" s="12">
        <f t="shared" si="8"/>
        <v>5.6551616265798224</v>
      </c>
      <c r="AL41" s="12">
        <f t="shared" si="9"/>
        <v>5.4780509226334422</v>
      </c>
      <c r="AM41" s="12">
        <f t="shared" si="10"/>
        <v>5.3121045054977802</v>
      </c>
      <c r="AN41" s="12">
        <f t="shared" si="11"/>
        <v>5.1295194143449949</v>
      </c>
      <c r="AO41" s="12">
        <f t="shared" si="12"/>
        <v>4.9594142870389479</v>
      </c>
      <c r="AP41" s="12"/>
    </row>
    <row r="42" spans="1:42" x14ac:dyDescent="0.3">
      <c r="A42" s="81">
        <v>65000</v>
      </c>
      <c r="B42" s="8">
        <v>0.25900000000000001</v>
      </c>
      <c r="C42" s="8">
        <v>0.27600000000000002</v>
      </c>
      <c r="D42" s="8">
        <v>0.29199999999999998</v>
      </c>
      <c r="E42" s="8">
        <v>0.308</v>
      </c>
      <c r="F42" s="8">
        <v>0.32300000000000001</v>
      </c>
      <c r="G42" s="8">
        <v>0.33600000000000002</v>
      </c>
      <c r="H42" s="8">
        <v>0.34599999999999997</v>
      </c>
      <c r="I42" s="8">
        <v>0.35599999999999998</v>
      </c>
      <c r="J42" s="8">
        <v>0.36599999999999999</v>
      </c>
      <c r="K42" s="8">
        <v>0.375</v>
      </c>
      <c r="L42" s="8">
        <v>0.38300000000000001</v>
      </c>
      <c r="M42" s="8">
        <v>0.39</v>
      </c>
      <c r="O42" s="81">
        <v>65000</v>
      </c>
      <c r="P42" s="76">
        <v>420978.11784557631</v>
      </c>
      <c r="Q42" s="76">
        <v>418482.13334868941</v>
      </c>
      <c r="R42" s="76">
        <v>413782.28770817921</v>
      </c>
      <c r="S42" s="76">
        <v>408663.65545273636</v>
      </c>
      <c r="T42" s="76">
        <v>402012.39197594451</v>
      </c>
      <c r="U42" s="76">
        <v>392990.4397780479</v>
      </c>
      <c r="V42" s="76">
        <v>380974.72895603947</v>
      </c>
      <c r="W42" s="76">
        <v>369662.25999733637</v>
      </c>
      <c r="X42" s="76">
        <v>359016.06459903473</v>
      </c>
      <c r="Y42" s="76">
        <v>348071.36376749567</v>
      </c>
      <c r="Z42" s="76">
        <v>336937.69345677749</v>
      </c>
      <c r="AA42" s="76">
        <v>325702.4667783351</v>
      </c>
      <c r="AC42" s="81">
        <v>65000</v>
      </c>
      <c r="AD42" s="12">
        <f t="shared" si="1"/>
        <v>6.4765864283934818</v>
      </c>
      <c r="AE42" s="12">
        <f t="shared" si="2"/>
        <v>6.4381866669029142</v>
      </c>
      <c r="AF42" s="12">
        <f t="shared" si="3"/>
        <v>6.3658813493566031</v>
      </c>
      <c r="AG42" s="12">
        <f t="shared" si="4"/>
        <v>6.2871331608113286</v>
      </c>
      <c r="AH42" s="12">
        <f t="shared" si="5"/>
        <v>6.1848060303991463</v>
      </c>
      <c r="AI42" s="12">
        <f t="shared" si="6"/>
        <v>6.0460067658161218</v>
      </c>
      <c r="AJ42" s="12">
        <f t="shared" si="7"/>
        <v>5.861149676246761</v>
      </c>
      <c r="AK42" s="12">
        <f t="shared" si="8"/>
        <v>5.6871116922667131</v>
      </c>
      <c r="AL42" s="12">
        <f t="shared" si="9"/>
        <v>5.5233240707543807</v>
      </c>
      <c r="AM42" s="12">
        <f t="shared" si="10"/>
        <v>5.3549440579614718</v>
      </c>
      <c r="AN42" s="12">
        <f t="shared" si="11"/>
        <v>5.1836568224119617</v>
      </c>
      <c r="AO42" s="12">
        <f t="shared" si="12"/>
        <v>5.0108071812051556</v>
      </c>
      <c r="AP42" s="12"/>
    </row>
    <row r="43" spans="1:42" x14ac:dyDescent="0.3">
      <c r="A43" s="81">
        <v>66000</v>
      </c>
      <c r="B43" s="8">
        <v>0.25900000000000001</v>
      </c>
      <c r="C43" s="8">
        <v>0.27600000000000002</v>
      </c>
      <c r="D43" s="8">
        <v>0.29399999999999998</v>
      </c>
      <c r="E43" s="8">
        <v>0.309</v>
      </c>
      <c r="F43" s="8">
        <v>0.32400000000000001</v>
      </c>
      <c r="G43" s="8">
        <v>0.33800000000000002</v>
      </c>
      <c r="H43" s="8">
        <v>0.34899999999999998</v>
      </c>
      <c r="I43" s="8">
        <v>0.36</v>
      </c>
      <c r="J43" s="8">
        <v>0.36799999999999999</v>
      </c>
      <c r="K43" s="8">
        <v>0.378</v>
      </c>
      <c r="L43" s="8">
        <v>0.38600000000000001</v>
      </c>
      <c r="M43" s="8">
        <v>0.39300000000000002</v>
      </c>
      <c r="O43" s="81">
        <v>66000</v>
      </c>
      <c r="P43" s="76">
        <v>427454.70427396975</v>
      </c>
      <c r="Q43" s="76">
        <v>424920.32001559233</v>
      </c>
      <c r="R43" s="76">
        <v>423025.89624286134</v>
      </c>
      <c r="S43" s="76">
        <v>416298.0314337216</v>
      </c>
      <c r="T43" s="76">
        <v>409460.966421224</v>
      </c>
      <c r="U43" s="76">
        <v>401411.66348757752</v>
      </c>
      <c r="V43" s="76">
        <v>390189.9469441268</v>
      </c>
      <c r="W43" s="76">
        <v>379566.78036027279</v>
      </c>
      <c r="X43" s="76">
        <v>366531.40718711034</v>
      </c>
      <c r="Y43" s="76">
        <v>356253.7182880608</v>
      </c>
      <c r="Z43" s="76">
        <v>344801.1519785042</v>
      </c>
      <c r="AA43" s="76">
        <v>333257.22222076746</v>
      </c>
      <c r="AC43" s="81">
        <v>66000</v>
      </c>
      <c r="AD43" s="12">
        <f t="shared" si="1"/>
        <v>6.4765864283934809</v>
      </c>
      <c r="AE43" s="12">
        <f t="shared" si="2"/>
        <v>6.4381866669029142</v>
      </c>
      <c r="AF43" s="12">
        <f t="shared" si="3"/>
        <v>6.4094832764069904</v>
      </c>
      <c r="AG43" s="12">
        <f t="shared" si="4"/>
        <v>6.3075459308139639</v>
      </c>
      <c r="AH43" s="12">
        <f t="shared" si="5"/>
        <v>6.2039540366852117</v>
      </c>
      <c r="AI43" s="12">
        <f t="shared" si="6"/>
        <v>6.0819949013269321</v>
      </c>
      <c r="AJ43" s="12">
        <f t="shared" si="7"/>
        <v>5.9119688930928307</v>
      </c>
      <c r="AK43" s="12">
        <f t="shared" si="8"/>
        <v>5.7510118236404972</v>
      </c>
      <c r="AL43" s="12">
        <f t="shared" si="9"/>
        <v>5.5535061695016719</v>
      </c>
      <c r="AM43" s="12">
        <f t="shared" si="10"/>
        <v>5.3977836104251633</v>
      </c>
      <c r="AN43" s="12">
        <f t="shared" si="11"/>
        <v>5.2242598784621848</v>
      </c>
      <c r="AO43" s="12">
        <f t="shared" si="12"/>
        <v>5.0493518518298099</v>
      </c>
      <c r="AP43" s="12"/>
    </row>
    <row r="44" spans="1:42" x14ac:dyDescent="0.3">
      <c r="A44" s="81">
        <v>67000</v>
      </c>
      <c r="B44" s="8">
        <v>0.26</v>
      </c>
      <c r="C44" s="8">
        <v>0.27700000000000002</v>
      </c>
      <c r="D44" s="8">
        <v>0.29399999999999998</v>
      </c>
      <c r="E44" s="8">
        <v>0.31</v>
      </c>
      <c r="F44" s="8">
        <v>0.32500000000000001</v>
      </c>
      <c r="G44" s="8">
        <v>0.34</v>
      </c>
      <c r="H44" s="8">
        <v>0.35199999999999998</v>
      </c>
      <c r="I44" s="8">
        <v>0.36199999999999999</v>
      </c>
      <c r="J44" s="8">
        <v>0.371</v>
      </c>
      <c r="K44" s="8">
        <v>0.38</v>
      </c>
      <c r="L44" s="8">
        <v>0.38900000000000001</v>
      </c>
      <c r="M44" s="8">
        <v>0.39700000000000002</v>
      </c>
      <c r="O44" s="81">
        <v>67000</v>
      </c>
      <c r="P44" s="76">
        <v>435606.70109117549</v>
      </c>
      <c r="Q44" s="76">
        <v>432921.3998226492</v>
      </c>
      <c r="R44" s="76">
        <v>429435.37951926835</v>
      </c>
      <c r="S44" s="76">
        <v>423973.232954712</v>
      </c>
      <c r="T44" s="76">
        <v>416947.83687907556</v>
      </c>
      <c r="U44" s="76">
        <v>409904.86346812872</v>
      </c>
      <c r="V44" s="76">
        <v>399506.80336590635</v>
      </c>
      <c r="W44" s="76">
        <v>387458.44658493507</v>
      </c>
      <c r="X44" s="76">
        <v>375118.2142807148</v>
      </c>
      <c r="Y44" s="76">
        <v>363565.00190853083</v>
      </c>
      <c r="Z44" s="76">
        <v>352745.81661233143</v>
      </c>
      <c r="AA44" s="76">
        <v>341749.89798173314</v>
      </c>
      <c r="AC44" s="81">
        <v>67000</v>
      </c>
      <c r="AD44" s="12">
        <f t="shared" si="1"/>
        <v>6.5015925535996342</v>
      </c>
      <c r="AE44" s="12">
        <f t="shared" si="2"/>
        <v>6.461513430188794</v>
      </c>
      <c r="AF44" s="12">
        <f t="shared" si="3"/>
        <v>6.4094832764069904</v>
      </c>
      <c r="AG44" s="12">
        <f t="shared" si="4"/>
        <v>6.3279587008165974</v>
      </c>
      <c r="AH44" s="12">
        <f t="shared" si="5"/>
        <v>6.2231020429712771</v>
      </c>
      <c r="AI44" s="12">
        <f t="shared" si="6"/>
        <v>6.1179830368377424</v>
      </c>
      <c r="AJ44" s="12">
        <f t="shared" si="7"/>
        <v>5.9627881099389004</v>
      </c>
      <c r="AK44" s="12">
        <f t="shared" si="8"/>
        <v>5.7829618893273889</v>
      </c>
      <c r="AL44" s="12">
        <f t="shared" si="9"/>
        <v>5.5987793176226086</v>
      </c>
      <c r="AM44" s="12">
        <f t="shared" si="10"/>
        <v>5.4263433120676243</v>
      </c>
      <c r="AN44" s="12">
        <f t="shared" si="11"/>
        <v>5.2648629345124096</v>
      </c>
      <c r="AO44" s="12">
        <f t="shared" si="12"/>
        <v>5.1007447459960167</v>
      </c>
      <c r="AP44" s="12"/>
    </row>
    <row r="45" spans="1:42" x14ac:dyDescent="0.3">
      <c r="A45" s="81">
        <v>68000</v>
      </c>
      <c r="B45" s="8">
        <v>0.26</v>
      </c>
      <c r="C45" s="8">
        <v>0.27700000000000002</v>
      </c>
      <c r="D45" s="8">
        <v>0.29499999999999998</v>
      </c>
      <c r="E45" s="8">
        <v>0.311</v>
      </c>
      <c r="F45" s="8">
        <v>0.32600000000000001</v>
      </c>
      <c r="G45" s="8">
        <v>0.34100000000000003</v>
      </c>
      <c r="H45" s="8">
        <v>0.35399999999999998</v>
      </c>
      <c r="I45" s="8">
        <v>0.36399999999999999</v>
      </c>
      <c r="J45" s="8">
        <v>0.375</v>
      </c>
      <c r="K45" s="8">
        <v>0.38300000000000001</v>
      </c>
      <c r="L45" s="8">
        <v>0.39200000000000002</v>
      </c>
      <c r="M45" s="8">
        <v>0.4</v>
      </c>
      <c r="O45" s="81">
        <v>68000</v>
      </c>
      <c r="P45" s="76">
        <v>442108.29364477505</v>
      </c>
      <c r="Q45" s="76">
        <v>439382.91325283801</v>
      </c>
      <c r="R45" s="76">
        <v>437327.32831538853</v>
      </c>
      <c r="S45" s="76">
        <v>431689.26001570775</v>
      </c>
      <c r="T45" s="76">
        <v>424473.00334949931</v>
      </c>
      <c r="U45" s="76">
        <v>417246.443112334</v>
      </c>
      <c r="V45" s="76">
        <v>407773.39597286709</v>
      </c>
      <c r="W45" s="76">
        <v>395414.01294097101</v>
      </c>
      <c r="X45" s="76">
        <v>384821.75902796909</v>
      </c>
      <c r="Y45" s="76">
        <v>371904.43478812953</v>
      </c>
      <c r="Z45" s="76">
        <v>360771.68735825911</v>
      </c>
      <c r="AA45" s="76">
        <v>349471.68033020565</v>
      </c>
      <c r="AC45" s="81">
        <v>68000</v>
      </c>
      <c r="AD45" s="12">
        <f t="shared" si="1"/>
        <v>6.5015925535996333</v>
      </c>
      <c r="AE45" s="12">
        <f t="shared" si="2"/>
        <v>6.461513430188794</v>
      </c>
      <c r="AF45" s="12">
        <f t="shared" si="3"/>
        <v>6.4312842399321841</v>
      </c>
      <c r="AG45" s="12">
        <f t="shared" si="4"/>
        <v>6.3483714708192318</v>
      </c>
      <c r="AH45" s="12">
        <f t="shared" si="5"/>
        <v>6.2422500492573425</v>
      </c>
      <c r="AI45" s="12">
        <f t="shared" si="6"/>
        <v>6.135977104593147</v>
      </c>
      <c r="AJ45" s="12">
        <f t="shared" si="7"/>
        <v>5.9966675878362805</v>
      </c>
      <c r="AK45" s="12">
        <f t="shared" si="8"/>
        <v>5.8149119550142796</v>
      </c>
      <c r="AL45" s="12">
        <f t="shared" si="9"/>
        <v>5.6591435151171927</v>
      </c>
      <c r="AM45" s="12">
        <f t="shared" si="10"/>
        <v>5.4691828645313167</v>
      </c>
      <c r="AN45" s="12">
        <f t="shared" si="11"/>
        <v>5.3054659905626336</v>
      </c>
      <c r="AO45" s="12">
        <f t="shared" si="12"/>
        <v>5.1392894166206711</v>
      </c>
      <c r="AP45" s="12"/>
    </row>
    <row r="46" spans="1:42" x14ac:dyDescent="0.3">
      <c r="A46" s="81">
        <v>69000</v>
      </c>
      <c r="B46" s="8">
        <v>0.26100000000000001</v>
      </c>
      <c r="C46" s="8">
        <v>0.27800000000000002</v>
      </c>
      <c r="D46" s="8">
        <v>0.29499999999999998</v>
      </c>
      <c r="E46" s="8">
        <v>0.312</v>
      </c>
      <c r="F46" s="8">
        <v>0.32700000000000001</v>
      </c>
      <c r="G46" s="8">
        <v>0.34200000000000003</v>
      </c>
      <c r="H46" s="8">
        <v>0.35599999999999998</v>
      </c>
      <c r="I46" s="8">
        <v>0.36699999999999999</v>
      </c>
      <c r="J46" s="8">
        <v>0.377</v>
      </c>
      <c r="K46" s="8">
        <v>0.38600000000000001</v>
      </c>
      <c r="L46" s="8">
        <v>0.39400000000000002</v>
      </c>
      <c r="M46" s="8">
        <v>0.40300000000000002</v>
      </c>
      <c r="O46" s="81">
        <v>69000</v>
      </c>
      <c r="P46" s="76">
        <v>450335.30883759924</v>
      </c>
      <c r="Q46" s="76">
        <v>447453.97334975249</v>
      </c>
      <c r="R46" s="76">
        <v>443758.61255532072</v>
      </c>
      <c r="S46" s="76">
        <v>439446.11261670874</v>
      </c>
      <c r="T46" s="76">
        <v>432036.46583249519</v>
      </c>
      <c r="U46" s="76">
        <v>424624.01089205017</v>
      </c>
      <c r="V46" s="76">
        <v>416107.74753562262</v>
      </c>
      <c r="W46" s="76">
        <v>404535.75669457862</v>
      </c>
      <c r="X46" s="76">
        <v>392563.46735664946</v>
      </c>
      <c r="Y46" s="76">
        <v>380329.54677265557</v>
      </c>
      <c r="Z46" s="76">
        <v>367944.89392713201</v>
      </c>
      <c r="AA46" s="76">
        <v>357270.55201992753</v>
      </c>
      <c r="AC46" s="81">
        <v>69000</v>
      </c>
      <c r="AD46" s="12">
        <f t="shared" si="1"/>
        <v>6.5265986788057857</v>
      </c>
      <c r="AE46" s="12">
        <f t="shared" si="2"/>
        <v>6.4848401934746738</v>
      </c>
      <c r="AF46" s="12">
        <f t="shared" si="3"/>
        <v>6.4312842399321841</v>
      </c>
      <c r="AG46" s="12">
        <f t="shared" si="4"/>
        <v>6.3687842408218653</v>
      </c>
      <c r="AH46" s="12">
        <f t="shared" si="5"/>
        <v>6.2613980555434088</v>
      </c>
      <c r="AI46" s="12">
        <f t="shared" si="6"/>
        <v>6.1539711723485535</v>
      </c>
      <c r="AJ46" s="12">
        <f t="shared" si="7"/>
        <v>6.0305470657336615</v>
      </c>
      <c r="AK46" s="12">
        <f t="shared" si="8"/>
        <v>5.8628370535446175</v>
      </c>
      <c r="AL46" s="12">
        <f t="shared" si="9"/>
        <v>5.6893256138644848</v>
      </c>
      <c r="AM46" s="12">
        <f t="shared" si="10"/>
        <v>5.5120224169950083</v>
      </c>
      <c r="AN46" s="12">
        <f t="shared" si="11"/>
        <v>5.3325346945961165</v>
      </c>
      <c r="AO46" s="12">
        <f t="shared" si="12"/>
        <v>5.1778340872453263</v>
      </c>
      <c r="AP46" s="12"/>
    </row>
    <row r="47" spans="1:42" x14ac:dyDescent="0.3">
      <c r="A47" s="81">
        <v>70000</v>
      </c>
      <c r="B47" s="8">
        <v>0.26200000000000001</v>
      </c>
      <c r="C47" s="8">
        <v>0.27900000000000003</v>
      </c>
      <c r="D47" s="8">
        <v>0.29599999999999999</v>
      </c>
      <c r="E47" s="8">
        <v>0.313</v>
      </c>
      <c r="F47" s="8">
        <v>0.32800000000000001</v>
      </c>
      <c r="G47" s="8">
        <v>0.34300000000000003</v>
      </c>
      <c r="H47" s="8">
        <v>0.35699999999999998</v>
      </c>
      <c r="I47" s="8">
        <v>0.36899999999999999</v>
      </c>
      <c r="J47" s="8">
        <v>0.379</v>
      </c>
      <c r="K47" s="8">
        <v>0.38900000000000001</v>
      </c>
      <c r="L47" s="8">
        <v>0.39700000000000002</v>
      </c>
      <c r="M47" s="8">
        <v>0.40500000000000003</v>
      </c>
      <c r="O47" s="81">
        <v>70000</v>
      </c>
      <c r="P47" s="76">
        <v>458612.33628083568</v>
      </c>
      <c r="Q47" s="76">
        <v>455571.68697323877</v>
      </c>
      <c r="R47" s="76">
        <v>451715.96424201649</v>
      </c>
      <c r="S47" s="76">
        <v>447243.790757715</v>
      </c>
      <c r="T47" s="76">
        <v>439638.22432806314</v>
      </c>
      <c r="U47" s="76">
        <v>432037.56680727715</v>
      </c>
      <c r="V47" s="76">
        <v>423324.0763277646</v>
      </c>
      <c r="W47" s="76">
        <v>412635.09834620566</v>
      </c>
      <c r="X47" s="76">
        <v>400365.53988282435</v>
      </c>
      <c r="Y47" s="76">
        <v>388840.33786210901</v>
      </c>
      <c r="Z47" s="76">
        <v>376119.64254524384</v>
      </c>
      <c r="AA47" s="76">
        <v>364247.13740299019</v>
      </c>
      <c r="AC47" s="81">
        <v>70000</v>
      </c>
      <c r="AD47" s="12">
        <f t="shared" si="1"/>
        <v>6.5516048040119381</v>
      </c>
      <c r="AE47" s="12">
        <f t="shared" si="2"/>
        <v>6.5081669567605536</v>
      </c>
      <c r="AF47" s="12">
        <f t="shared" si="3"/>
        <v>6.4530852034573787</v>
      </c>
      <c r="AG47" s="12">
        <f t="shared" si="4"/>
        <v>6.3891970108244998</v>
      </c>
      <c r="AH47" s="12">
        <f t="shared" si="5"/>
        <v>6.2805460618294733</v>
      </c>
      <c r="AI47" s="12">
        <f t="shared" si="6"/>
        <v>6.1719652401039591</v>
      </c>
      <c r="AJ47" s="12">
        <f t="shared" si="7"/>
        <v>6.0474868046823511</v>
      </c>
      <c r="AK47" s="12">
        <f t="shared" si="8"/>
        <v>5.8947871192315091</v>
      </c>
      <c r="AL47" s="12">
        <f t="shared" si="9"/>
        <v>5.7195077126117768</v>
      </c>
      <c r="AM47" s="12">
        <f t="shared" si="10"/>
        <v>5.5548619694586998</v>
      </c>
      <c r="AN47" s="12">
        <f t="shared" si="11"/>
        <v>5.3731377506463405</v>
      </c>
      <c r="AO47" s="12">
        <f t="shared" si="12"/>
        <v>5.203530534328431</v>
      </c>
      <c r="AP47" s="12"/>
    </row>
    <row r="48" spans="1:42" x14ac:dyDescent="0.3">
      <c r="A48" s="81">
        <v>71000</v>
      </c>
      <c r="B48" s="8">
        <v>0.26200000000000001</v>
      </c>
      <c r="C48" s="8">
        <v>0.27900000000000003</v>
      </c>
      <c r="D48" s="8">
        <v>0.29599999999999999</v>
      </c>
      <c r="E48" s="8">
        <v>0.313</v>
      </c>
      <c r="F48" s="8">
        <v>0.32900000000000001</v>
      </c>
      <c r="G48" s="8">
        <v>0.34399999999999997</v>
      </c>
      <c r="H48" s="8">
        <v>0.35799999999999998</v>
      </c>
      <c r="I48" s="8">
        <v>0.371</v>
      </c>
      <c r="J48" s="8">
        <v>0.38200000000000001</v>
      </c>
      <c r="K48" s="8">
        <v>0.39100000000000001</v>
      </c>
      <c r="L48" s="8">
        <v>0.39900000000000002</v>
      </c>
      <c r="M48" s="8">
        <v>0.40699999999999997</v>
      </c>
      <c r="O48" s="81">
        <v>71000</v>
      </c>
      <c r="P48" s="76">
        <v>465163.94108484767</v>
      </c>
      <c r="Q48" s="76">
        <v>462079.8539299994</v>
      </c>
      <c r="R48" s="76">
        <v>458169.04944547382</v>
      </c>
      <c r="S48" s="76">
        <v>453632.98776853952</v>
      </c>
      <c r="T48" s="76">
        <v>447278.27883620327</v>
      </c>
      <c r="U48" s="76">
        <v>439487.11085801473</v>
      </c>
      <c r="V48" s="76">
        <v>430574.2845978039</v>
      </c>
      <c r="W48" s="76">
        <v>420798.34012920648</v>
      </c>
      <c r="X48" s="76">
        <v>409299.44111202267</v>
      </c>
      <c r="Y48" s="76">
        <v>396422.93864818243</v>
      </c>
      <c r="Z48" s="76">
        <v>383414.65828226745</v>
      </c>
      <c r="AA48" s="76">
        <v>371275.11568021885</v>
      </c>
      <c r="AC48" s="81">
        <v>71000</v>
      </c>
      <c r="AD48" s="12">
        <f t="shared" si="1"/>
        <v>6.551604804011939</v>
      </c>
      <c r="AE48" s="12">
        <f t="shared" si="2"/>
        <v>6.5081669567605553</v>
      </c>
      <c r="AF48" s="12">
        <f t="shared" si="3"/>
        <v>6.4530852034573778</v>
      </c>
      <c r="AG48" s="12">
        <f t="shared" si="4"/>
        <v>6.3891970108245006</v>
      </c>
      <c r="AH48" s="12">
        <f t="shared" si="5"/>
        <v>6.2996940681155387</v>
      </c>
      <c r="AI48" s="12">
        <f t="shared" si="6"/>
        <v>6.189959307859362</v>
      </c>
      <c r="AJ48" s="12">
        <f t="shared" si="7"/>
        <v>6.0644265436310407</v>
      </c>
      <c r="AK48" s="12">
        <f t="shared" si="8"/>
        <v>5.9267371849184007</v>
      </c>
      <c r="AL48" s="12">
        <f t="shared" si="9"/>
        <v>5.7647808607327136</v>
      </c>
      <c r="AM48" s="12">
        <f t="shared" si="10"/>
        <v>5.5834216711011608</v>
      </c>
      <c r="AN48" s="12">
        <f t="shared" si="11"/>
        <v>5.4002064546798234</v>
      </c>
      <c r="AO48" s="12">
        <f t="shared" si="12"/>
        <v>5.2292269814115331</v>
      </c>
      <c r="AP48" s="12"/>
    </row>
    <row r="49" spans="1:42" x14ac:dyDescent="0.3">
      <c r="A49" s="81">
        <v>72000</v>
      </c>
      <c r="B49" s="8">
        <v>0.26300000000000001</v>
      </c>
      <c r="C49" s="8">
        <v>0.28000000000000003</v>
      </c>
      <c r="D49" s="8">
        <v>0.29699999999999999</v>
      </c>
      <c r="E49" s="8">
        <v>0.314</v>
      </c>
      <c r="F49" s="8">
        <v>0.33</v>
      </c>
      <c r="G49" s="8">
        <v>0.34499999999999997</v>
      </c>
      <c r="H49" s="8">
        <v>0.35899999999999999</v>
      </c>
      <c r="I49" s="8">
        <v>0.373</v>
      </c>
      <c r="J49" s="8">
        <v>0.38400000000000001</v>
      </c>
      <c r="K49" s="8">
        <v>0.39400000000000002</v>
      </c>
      <c r="L49" s="8">
        <v>0.40300000000000002</v>
      </c>
      <c r="M49" s="8">
        <v>0.41</v>
      </c>
      <c r="O49" s="81">
        <v>72000</v>
      </c>
      <c r="P49" s="76">
        <v>473515.98690370255</v>
      </c>
      <c r="Q49" s="76">
        <v>470267.54784334335</v>
      </c>
      <c r="R49" s="76">
        <v>466191.80402274517</v>
      </c>
      <c r="S49" s="76">
        <v>461491.90421955369</v>
      </c>
      <c r="T49" s="76">
        <v>454956.62935691554</v>
      </c>
      <c r="U49" s="76">
        <v>446972.64304426318</v>
      </c>
      <c r="V49" s="76">
        <v>437858.37234574067</v>
      </c>
      <c r="W49" s="76">
        <v>429025.48204358108</v>
      </c>
      <c r="X49" s="76">
        <v>417237.33308256039</v>
      </c>
      <c r="Y49" s="76">
        <v>405090.80809666944</v>
      </c>
      <c r="Z49" s="76">
        <v>392712.7581177688</v>
      </c>
      <c r="AA49" s="76">
        <v>379279.5589466056</v>
      </c>
      <c r="AC49" s="81">
        <v>72000</v>
      </c>
      <c r="AD49" s="12">
        <f t="shared" si="1"/>
        <v>6.5766109292180905</v>
      </c>
      <c r="AE49" s="12">
        <f t="shared" si="2"/>
        <v>6.5314937200464351</v>
      </c>
      <c r="AF49" s="12">
        <f t="shared" si="3"/>
        <v>6.4748861669825715</v>
      </c>
      <c r="AG49" s="12">
        <f t="shared" si="4"/>
        <v>6.4096097808271342</v>
      </c>
      <c r="AH49" s="12">
        <f t="shared" si="5"/>
        <v>6.3188420744016049</v>
      </c>
      <c r="AI49" s="12">
        <f t="shared" si="6"/>
        <v>6.2079533756147667</v>
      </c>
      <c r="AJ49" s="12">
        <f t="shared" si="7"/>
        <v>6.0813662825797312</v>
      </c>
      <c r="AK49" s="12">
        <f t="shared" si="8"/>
        <v>5.9586872506052933</v>
      </c>
      <c r="AL49" s="12">
        <f t="shared" si="9"/>
        <v>5.7949629594800056</v>
      </c>
      <c r="AM49" s="12">
        <f t="shared" si="10"/>
        <v>5.6262612235648533</v>
      </c>
      <c r="AN49" s="12">
        <f t="shared" si="11"/>
        <v>5.4543438627467893</v>
      </c>
      <c r="AO49" s="12">
        <f t="shared" si="12"/>
        <v>5.2677716520361892</v>
      </c>
      <c r="AP49" s="12"/>
    </row>
    <row r="50" spans="1:42" x14ac:dyDescent="0.3">
      <c r="A50" s="81">
        <v>73000</v>
      </c>
      <c r="B50" s="8">
        <v>0.26400000000000001</v>
      </c>
      <c r="C50" s="8">
        <v>0.28000000000000003</v>
      </c>
      <c r="D50" s="8">
        <v>0.29699999999999999</v>
      </c>
      <c r="E50" s="8">
        <v>0.314</v>
      </c>
      <c r="F50" s="8">
        <v>0.33100000000000002</v>
      </c>
      <c r="G50" s="8">
        <v>0.34599999999999997</v>
      </c>
      <c r="H50" s="8">
        <v>0.36</v>
      </c>
      <c r="I50" s="8">
        <v>0.373</v>
      </c>
      <c r="J50" s="8">
        <v>0.38400000000000001</v>
      </c>
      <c r="K50" s="8">
        <v>0.39500000000000002</v>
      </c>
      <c r="L50" s="8">
        <v>0.40500000000000003</v>
      </c>
      <c r="M50" s="8">
        <v>0.41299999999999998</v>
      </c>
      <c r="O50" s="81">
        <v>73000</v>
      </c>
      <c r="P50" s="76">
        <v>481918.0449729698</v>
      </c>
      <c r="Q50" s="76">
        <v>476799.04156338982</v>
      </c>
      <c r="R50" s="76">
        <v>472666.69018972776</v>
      </c>
      <c r="S50" s="76">
        <v>467901.51400038082</v>
      </c>
      <c r="T50" s="76">
        <v>462673.27589019987</v>
      </c>
      <c r="U50" s="76">
        <v>454494.16336602258</v>
      </c>
      <c r="V50" s="76">
        <v>445176.33957157476</v>
      </c>
      <c r="W50" s="76">
        <v>434984.1692941864</v>
      </c>
      <c r="X50" s="76">
        <v>423032.2960420404</v>
      </c>
      <c r="Y50" s="76">
        <v>411759.49843018409</v>
      </c>
      <c r="Z50" s="76">
        <v>400143.11737495993</v>
      </c>
      <c r="AA50" s="76">
        <v>387361.09155424155</v>
      </c>
      <c r="AC50" s="81">
        <v>73000</v>
      </c>
      <c r="AD50" s="12">
        <f t="shared" si="1"/>
        <v>6.6016170544242438</v>
      </c>
      <c r="AE50" s="12">
        <f t="shared" si="2"/>
        <v>6.531493720046436</v>
      </c>
      <c r="AF50" s="12">
        <f t="shared" si="3"/>
        <v>6.4748861669825724</v>
      </c>
      <c r="AG50" s="12">
        <f t="shared" si="4"/>
        <v>6.4096097808271342</v>
      </c>
      <c r="AH50" s="12">
        <f t="shared" si="5"/>
        <v>6.3379900806876694</v>
      </c>
      <c r="AI50" s="12">
        <f t="shared" si="6"/>
        <v>6.2259474433701723</v>
      </c>
      <c r="AJ50" s="12">
        <f t="shared" si="7"/>
        <v>6.0983060215284217</v>
      </c>
      <c r="AK50" s="12">
        <f t="shared" si="8"/>
        <v>5.9586872506052933</v>
      </c>
      <c r="AL50" s="12">
        <f t="shared" si="9"/>
        <v>5.7949629594800056</v>
      </c>
      <c r="AM50" s="12">
        <f t="shared" si="10"/>
        <v>5.6405410743860838</v>
      </c>
      <c r="AN50" s="12">
        <f t="shared" si="11"/>
        <v>5.4814125667802731</v>
      </c>
      <c r="AO50" s="12">
        <f t="shared" si="12"/>
        <v>5.3063163226608427</v>
      </c>
      <c r="AP50" s="12"/>
    </row>
    <row r="51" spans="1:42" x14ac:dyDescent="0.3">
      <c r="A51" s="81">
        <v>74000</v>
      </c>
      <c r="B51" s="8">
        <v>0.26500000000000001</v>
      </c>
      <c r="C51" s="8">
        <v>0.28100000000000003</v>
      </c>
      <c r="D51" s="8">
        <v>0.29699999999999999</v>
      </c>
      <c r="E51" s="8">
        <v>0.314</v>
      </c>
      <c r="F51" s="8">
        <v>0.33100000000000002</v>
      </c>
      <c r="G51" s="8">
        <v>0.34699999999999998</v>
      </c>
      <c r="H51" s="8">
        <v>0.36099999999999999</v>
      </c>
      <c r="I51" s="8">
        <v>0.373</v>
      </c>
      <c r="J51" s="8">
        <v>0.38400000000000001</v>
      </c>
      <c r="K51" s="8">
        <v>0.39500000000000002</v>
      </c>
      <c r="L51" s="8">
        <v>0.40600000000000003</v>
      </c>
      <c r="M51" s="8">
        <v>0.41599999999999998</v>
      </c>
      <c r="O51" s="81">
        <v>74000</v>
      </c>
      <c r="P51" s="76">
        <v>490370.11529264931</v>
      </c>
      <c r="Q51" s="76">
        <v>485056.71576659137</v>
      </c>
      <c r="R51" s="76">
        <v>479141.57635671028</v>
      </c>
      <c r="S51" s="76">
        <v>474311.12378120789</v>
      </c>
      <c r="T51" s="76">
        <v>469011.26597088762</v>
      </c>
      <c r="U51" s="76">
        <v>462051.67182329274</v>
      </c>
      <c r="V51" s="76">
        <v>452528.18627530622</v>
      </c>
      <c r="W51" s="76">
        <v>440942.8565447916</v>
      </c>
      <c r="X51" s="76">
        <v>428827.2590015204</v>
      </c>
      <c r="Y51" s="76">
        <v>417400.03950457019</v>
      </c>
      <c r="Z51" s="76">
        <v>406626.07199097902</v>
      </c>
      <c r="AA51" s="76">
        <v>395519.71350312693</v>
      </c>
      <c r="AC51" s="81">
        <v>74000</v>
      </c>
      <c r="AD51" s="12">
        <f t="shared" si="1"/>
        <v>6.6266231796303963</v>
      </c>
      <c r="AE51" s="12">
        <f t="shared" si="2"/>
        <v>6.5548204833323158</v>
      </c>
      <c r="AF51" s="12">
        <f t="shared" si="3"/>
        <v>6.4748861669825715</v>
      </c>
      <c r="AG51" s="12">
        <f t="shared" si="4"/>
        <v>6.4096097808271333</v>
      </c>
      <c r="AH51" s="12">
        <f t="shared" si="5"/>
        <v>6.3379900806876703</v>
      </c>
      <c r="AI51" s="12">
        <f t="shared" si="6"/>
        <v>6.2439415111255778</v>
      </c>
      <c r="AJ51" s="12">
        <f t="shared" si="7"/>
        <v>6.1152457604771113</v>
      </c>
      <c r="AK51" s="12">
        <f t="shared" si="8"/>
        <v>5.9586872506052924</v>
      </c>
      <c r="AL51" s="12">
        <f t="shared" si="9"/>
        <v>5.7949629594800056</v>
      </c>
      <c r="AM51" s="12">
        <f t="shared" si="10"/>
        <v>5.6405410743860838</v>
      </c>
      <c r="AN51" s="12">
        <f t="shared" si="11"/>
        <v>5.4949469187970141</v>
      </c>
      <c r="AO51" s="12">
        <f t="shared" si="12"/>
        <v>5.3448609932854989</v>
      </c>
      <c r="AP51" s="12"/>
    </row>
    <row r="52" spans="1:42" x14ac:dyDescent="0.3">
      <c r="A52" s="81">
        <v>75000</v>
      </c>
      <c r="B52" s="8">
        <v>0.26500000000000001</v>
      </c>
      <c r="C52" s="8">
        <v>0.28199999999999997</v>
      </c>
      <c r="D52" s="8">
        <v>0.29799999999999999</v>
      </c>
      <c r="E52" s="8">
        <v>0.314</v>
      </c>
      <c r="F52" s="8">
        <v>0.33100000000000002</v>
      </c>
      <c r="G52" s="8">
        <v>0.34799999999999998</v>
      </c>
      <c r="H52" s="8">
        <v>0.36099999999999999</v>
      </c>
      <c r="I52" s="8">
        <v>0.373</v>
      </c>
      <c r="J52" s="8">
        <v>0.38400000000000001</v>
      </c>
      <c r="K52" s="8">
        <v>0.39500000000000002</v>
      </c>
      <c r="L52" s="8">
        <v>0.40600000000000003</v>
      </c>
      <c r="M52" s="8">
        <v>0.41699999999999998</v>
      </c>
      <c r="O52" s="81">
        <v>75000</v>
      </c>
      <c r="P52" s="76">
        <v>496996.73847227969</v>
      </c>
      <c r="Q52" s="76">
        <v>493361.04349636449</v>
      </c>
      <c r="R52" s="76">
        <v>487251.53478808241</v>
      </c>
      <c r="S52" s="76">
        <v>480720.73356203508</v>
      </c>
      <c r="T52" s="76">
        <v>475349.25605157524</v>
      </c>
      <c r="U52" s="76">
        <v>469645.16841607378</v>
      </c>
      <c r="V52" s="76">
        <v>458643.43203578336</v>
      </c>
      <c r="W52" s="76">
        <v>446901.54379539692</v>
      </c>
      <c r="X52" s="76">
        <v>434622.22196100041</v>
      </c>
      <c r="Y52" s="76">
        <v>423040.58057895629</v>
      </c>
      <c r="Z52" s="76">
        <v>412121.01890977606</v>
      </c>
      <c r="AA52" s="76">
        <v>401828.19126202876</v>
      </c>
      <c r="AC52" s="81">
        <v>75000</v>
      </c>
      <c r="AD52" s="12">
        <f t="shared" si="1"/>
        <v>6.6266231796303954</v>
      </c>
      <c r="AE52" s="12">
        <f t="shared" si="2"/>
        <v>6.5781472466181929</v>
      </c>
      <c r="AF52" s="12">
        <f t="shared" si="3"/>
        <v>6.4966871305077651</v>
      </c>
      <c r="AG52" s="12">
        <f t="shared" si="4"/>
        <v>6.4096097808271342</v>
      </c>
      <c r="AH52" s="12">
        <f t="shared" si="5"/>
        <v>6.3379900806876694</v>
      </c>
      <c r="AI52" s="12">
        <f t="shared" si="6"/>
        <v>6.2619355788809834</v>
      </c>
      <c r="AJ52" s="12">
        <f t="shared" si="7"/>
        <v>6.1152457604771113</v>
      </c>
      <c r="AK52" s="12">
        <f t="shared" si="8"/>
        <v>5.9586872506052924</v>
      </c>
      <c r="AL52" s="12">
        <f t="shared" si="9"/>
        <v>5.7949629594800056</v>
      </c>
      <c r="AM52" s="12">
        <f t="shared" si="10"/>
        <v>5.6405410743860838</v>
      </c>
      <c r="AN52" s="12">
        <f t="shared" si="11"/>
        <v>5.4949469187970141</v>
      </c>
      <c r="AO52" s="12">
        <f t="shared" si="12"/>
        <v>5.3577092168270504</v>
      </c>
      <c r="AP52" s="12"/>
    </row>
    <row r="53" spans="1:42" x14ac:dyDescent="0.3">
      <c r="A53" s="81">
        <v>76000</v>
      </c>
      <c r="B53" s="8">
        <v>0.26600000000000001</v>
      </c>
      <c r="C53" s="8">
        <v>0.28299999999999997</v>
      </c>
      <c r="D53" s="8">
        <v>0.29899999999999999</v>
      </c>
      <c r="E53" s="8">
        <v>0.315</v>
      </c>
      <c r="F53" s="8">
        <v>0.33200000000000002</v>
      </c>
      <c r="G53" s="8">
        <v>0.34799999999999998</v>
      </c>
      <c r="H53" s="8">
        <v>0.36099999999999999</v>
      </c>
      <c r="I53" s="8">
        <v>0.373</v>
      </c>
      <c r="J53" s="8">
        <v>0.38400000000000001</v>
      </c>
      <c r="K53" s="8">
        <v>0.39500000000000002</v>
      </c>
      <c r="L53" s="8">
        <v>0.40600000000000003</v>
      </c>
      <c r="M53" s="8">
        <v>0.41699999999999998</v>
      </c>
      <c r="O53" s="81">
        <v>76000</v>
      </c>
      <c r="P53" s="76">
        <v>505523.82716757769</v>
      </c>
      <c r="Q53" s="76">
        <v>501712.02475270961</v>
      </c>
      <c r="R53" s="76">
        <v>495405.09514650493</v>
      </c>
      <c r="S53" s="76">
        <v>488681.71386306238</v>
      </c>
      <c r="T53" s="76">
        <v>483142.49461000384</v>
      </c>
      <c r="U53" s="76">
        <v>475907.10399495467</v>
      </c>
      <c r="V53" s="76">
        <v>464758.67779626051</v>
      </c>
      <c r="W53" s="76">
        <v>452860.23104600224</v>
      </c>
      <c r="X53" s="76">
        <v>440417.18492048042</v>
      </c>
      <c r="Y53" s="76">
        <v>428681.12165334233</v>
      </c>
      <c r="Z53" s="76">
        <v>417615.96582857304</v>
      </c>
      <c r="AA53" s="76">
        <v>407185.90047885582</v>
      </c>
      <c r="AC53" s="81">
        <v>76000</v>
      </c>
      <c r="AD53" s="12">
        <f t="shared" si="1"/>
        <v>6.6516293048365487</v>
      </c>
      <c r="AE53" s="12">
        <f t="shared" si="2"/>
        <v>6.6014740099040736</v>
      </c>
      <c r="AF53" s="12">
        <f t="shared" si="3"/>
        <v>6.5184880940329597</v>
      </c>
      <c r="AG53" s="12">
        <f t="shared" si="4"/>
        <v>6.4300225508297686</v>
      </c>
      <c r="AH53" s="12">
        <f t="shared" si="5"/>
        <v>6.3571380869737348</v>
      </c>
      <c r="AI53" s="12">
        <f t="shared" si="6"/>
        <v>6.2619355788809825</v>
      </c>
      <c r="AJ53" s="12">
        <f t="shared" si="7"/>
        <v>6.1152457604771122</v>
      </c>
      <c r="AK53" s="12">
        <f t="shared" si="8"/>
        <v>5.9586872506052924</v>
      </c>
      <c r="AL53" s="12">
        <f t="shared" si="9"/>
        <v>5.7949629594800056</v>
      </c>
      <c r="AM53" s="12">
        <f t="shared" si="10"/>
        <v>5.6405410743860829</v>
      </c>
      <c r="AN53" s="12">
        <f t="shared" si="11"/>
        <v>5.4949469187970132</v>
      </c>
      <c r="AO53" s="12">
        <f t="shared" si="12"/>
        <v>5.3577092168270504</v>
      </c>
      <c r="AP53" s="12"/>
    </row>
    <row r="54" spans="1:42" x14ac:dyDescent="0.3">
      <c r="A54" s="81">
        <v>77000</v>
      </c>
      <c r="B54" s="8">
        <v>0.26700000000000002</v>
      </c>
      <c r="C54" s="8">
        <v>0.28299999999999997</v>
      </c>
      <c r="D54" s="8">
        <v>0.3</v>
      </c>
      <c r="E54" s="8">
        <v>0.316</v>
      </c>
      <c r="F54" s="8">
        <v>0.33200000000000002</v>
      </c>
      <c r="G54" s="8">
        <v>0.34799999999999998</v>
      </c>
      <c r="H54" s="8">
        <v>0.36099999999999999</v>
      </c>
      <c r="I54" s="8">
        <v>0.373</v>
      </c>
      <c r="J54" s="8">
        <v>0.38400000000000001</v>
      </c>
      <c r="K54" s="8">
        <v>0.39500000000000002</v>
      </c>
      <c r="L54" s="8">
        <v>0.40600000000000003</v>
      </c>
      <c r="M54" s="8">
        <v>0.41699999999999998</v>
      </c>
      <c r="O54" s="81">
        <v>77000</v>
      </c>
      <c r="P54" s="76">
        <v>514100.92811328796</v>
      </c>
      <c r="Q54" s="76">
        <v>508313.49876261363</v>
      </c>
      <c r="R54" s="76">
        <v>503602.25743197778</v>
      </c>
      <c r="S54" s="76">
        <v>496683.51970409503</v>
      </c>
      <c r="T54" s="76">
        <v>489499.63269697764</v>
      </c>
      <c r="U54" s="76">
        <v>482169.03957383562</v>
      </c>
      <c r="V54" s="76">
        <v>470873.92355673754</v>
      </c>
      <c r="W54" s="76">
        <v>458818.9182966075</v>
      </c>
      <c r="X54" s="76">
        <v>446212.14787996042</v>
      </c>
      <c r="Y54" s="76">
        <v>434321.66272772849</v>
      </c>
      <c r="Z54" s="76">
        <v>423110.91274737008</v>
      </c>
      <c r="AA54" s="76">
        <v>412543.60969568288</v>
      </c>
      <c r="AC54" s="81">
        <v>77000</v>
      </c>
      <c r="AD54" s="12">
        <f t="shared" si="1"/>
        <v>6.6766354300427011</v>
      </c>
      <c r="AE54" s="12">
        <f t="shared" si="2"/>
        <v>6.6014740099040727</v>
      </c>
      <c r="AF54" s="12">
        <f t="shared" si="3"/>
        <v>6.5402890575581534</v>
      </c>
      <c r="AG54" s="12">
        <f t="shared" si="4"/>
        <v>6.450435320832403</v>
      </c>
      <c r="AH54" s="12">
        <f t="shared" si="5"/>
        <v>6.3571380869737357</v>
      </c>
      <c r="AI54" s="12">
        <f t="shared" si="6"/>
        <v>6.2619355788809816</v>
      </c>
      <c r="AJ54" s="12">
        <f t="shared" si="7"/>
        <v>6.1152457604771113</v>
      </c>
      <c r="AK54" s="12">
        <f t="shared" si="8"/>
        <v>5.9586872506052924</v>
      </c>
      <c r="AL54" s="12">
        <f t="shared" si="9"/>
        <v>5.7949629594800056</v>
      </c>
      <c r="AM54" s="12">
        <f t="shared" si="10"/>
        <v>5.6405410743860847</v>
      </c>
      <c r="AN54" s="12">
        <f t="shared" si="11"/>
        <v>5.4949469187970141</v>
      </c>
      <c r="AO54" s="12">
        <f t="shared" si="12"/>
        <v>5.3577092168270504</v>
      </c>
      <c r="AP54" s="12"/>
    </row>
    <row r="55" spans="1:42" x14ac:dyDescent="0.3">
      <c r="A55" s="81">
        <v>78000</v>
      </c>
      <c r="B55" s="8">
        <v>0.26800000000000002</v>
      </c>
      <c r="C55" s="8">
        <v>0.28399999999999997</v>
      </c>
      <c r="D55" s="8">
        <v>0.3</v>
      </c>
      <c r="E55" s="8">
        <v>0.316</v>
      </c>
      <c r="F55" s="8">
        <v>0.33300000000000002</v>
      </c>
      <c r="G55" s="8">
        <v>0.34799999999999998</v>
      </c>
      <c r="H55" s="8">
        <v>0.36099999999999999</v>
      </c>
      <c r="I55" s="8">
        <v>0.373</v>
      </c>
      <c r="J55" s="8">
        <v>0.38400000000000001</v>
      </c>
      <c r="K55" s="8">
        <v>0.39500000000000002</v>
      </c>
      <c r="L55" s="8">
        <v>0.40600000000000003</v>
      </c>
      <c r="M55" s="8">
        <v>0.41699999999999998</v>
      </c>
      <c r="O55" s="81">
        <v>78000</v>
      </c>
      <c r="P55" s="76">
        <v>522728.04130941059</v>
      </c>
      <c r="Q55" s="76">
        <v>516734.4603088164</v>
      </c>
      <c r="R55" s="76">
        <v>510142.54648953595</v>
      </c>
      <c r="S55" s="76">
        <v>503133.95502492739</v>
      </c>
      <c r="T55" s="76">
        <v>497350.31527426449</v>
      </c>
      <c r="U55" s="76">
        <v>488430.97515271662</v>
      </c>
      <c r="V55" s="76">
        <v>476989.16931721469</v>
      </c>
      <c r="W55" s="76">
        <v>464777.60554721282</v>
      </c>
      <c r="X55" s="76">
        <v>452007.11083944043</v>
      </c>
      <c r="Y55" s="76">
        <v>439962.20380211453</v>
      </c>
      <c r="Z55" s="76">
        <v>428605.85966616712</v>
      </c>
      <c r="AA55" s="76">
        <v>417901.31891250995</v>
      </c>
      <c r="AC55" s="81">
        <v>78000</v>
      </c>
      <c r="AD55" s="12">
        <f t="shared" si="1"/>
        <v>6.7016415552488535</v>
      </c>
      <c r="AE55" s="12">
        <f t="shared" si="2"/>
        <v>6.6248007731899534</v>
      </c>
      <c r="AF55" s="12">
        <f t="shared" si="3"/>
        <v>6.5402890575581534</v>
      </c>
      <c r="AG55" s="12">
        <f t="shared" si="4"/>
        <v>6.4504353208324021</v>
      </c>
      <c r="AH55" s="12">
        <f t="shared" si="5"/>
        <v>6.3762860932598011</v>
      </c>
      <c r="AI55" s="12">
        <f t="shared" si="6"/>
        <v>6.2619355788809825</v>
      </c>
      <c r="AJ55" s="12">
        <f t="shared" si="7"/>
        <v>6.1152457604771113</v>
      </c>
      <c r="AK55" s="12">
        <f t="shared" si="8"/>
        <v>5.9586872506052924</v>
      </c>
      <c r="AL55" s="12">
        <f t="shared" si="9"/>
        <v>5.7949629594800056</v>
      </c>
      <c r="AM55" s="12">
        <f t="shared" si="10"/>
        <v>5.6405410743860838</v>
      </c>
      <c r="AN55" s="12">
        <f t="shared" si="11"/>
        <v>5.4949469187970141</v>
      </c>
      <c r="AO55" s="12">
        <f t="shared" si="12"/>
        <v>5.3577092168270504</v>
      </c>
      <c r="AP55" s="12"/>
    </row>
    <row r="56" spans="1:42" x14ac:dyDescent="0.3">
      <c r="A56" s="81">
        <v>79000</v>
      </c>
      <c r="B56" s="8">
        <v>0.26900000000000002</v>
      </c>
      <c r="C56" s="8">
        <v>0.28499999999999998</v>
      </c>
      <c r="D56" s="8">
        <v>0.30099999999999999</v>
      </c>
      <c r="E56" s="8">
        <v>0.317</v>
      </c>
      <c r="F56" s="8">
        <v>0.33300000000000002</v>
      </c>
      <c r="G56" s="8">
        <v>0.34799999999999998</v>
      </c>
      <c r="H56" s="8">
        <v>0.36099999999999999</v>
      </c>
      <c r="I56" s="8">
        <v>0.373</v>
      </c>
      <c r="J56" s="8">
        <v>0.38400000000000001</v>
      </c>
      <c r="K56" s="8">
        <v>0.39500000000000002</v>
      </c>
      <c r="L56" s="8">
        <v>0.40600000000000003</v>
      </c>
      <c r="M56" s="8">
        <v>0.41699999999999998</v>
      </c>
      <c r="O56" s="81">
        <v>79000</v>
      </c>
      <c r="P56" s="76">
        <v>531405.16675594554</v>
      </c>
      <c r="Q56" s="76">
        <v>525202.07538159087</v>
      </c>
      <c r="R56" s="76">
        <v>518405.11166558438</v>
      </c>
      <c r="S56" s="76">
        <v>511196.99917596788</v>
      </c>
      <c r="T56" s="76">
        <v>503726.6013675243</v>
      </c>
      <c r="U56" s="76">
        <v>494692.91073159757</v>
      </c>
      <c r="V56" s="76">
        <v>483104.41507769184</v>
      </c>
      <c r="W56" s="76">
        <v>470736.29279781814</v>
      </c>
      <c r="X56" s="76">
        <v>457802.07379892044</v>
      </c>
      <c r="Y56" s="76">
        <v>445602.74487650057</v>
      </c>
      <c r="Z56" s="76">
        <v>434100.8065849641</v>
      </c>
      <c r="AA56" s="76">
        <v>423259.02812933701</v>
      </c>
      <c r="AC56" s="81">
        <v>79000</v>
      </c>
      <c r="AD56" s="12">
        <f t="shared" si="1"/>
        <v>6.7266476804550068</v>
      </c>
      <c r="AE56" s="12">
        <f t="shared" si="2"/>
        <v>6.6481275364758341</v>
      </c>
      <c r="AF56" s="12">
        <f t="shared" si="3"/>
        <v>6.5620900210833462</v>
      </c>
      <c r="AG56" s="12">
        <f t="shared" si="4"/>
        <v>6.4708480908350365</v>
      </c>
      <c r="AH56" s="12">
        <f t="shared" si="5"/>
        <v>6.3762860932598011</v>
      </c>
      <c r="AI56" s="12">
        <f t="shared" si="6"/>
        <v>6.2619355788809816</v>
      </c>
      <c r="AJ56" s="12">
        <f t="shared" si="7"/>
        <v>6.1152457604771122</v>
      </c>
      <c r="AK56" s="12">
        <f t="shared" si="8"/>
        <v>5.9586872506052933</v>
      </c>
      <c r="AL56" s="12">
        <f t="shared" si="9"/>
        <v>5.7949629594800056</v>
      </c>
      <c r="AM56" s="12">
        <f t="shared" si="10"/>
        <v>5.6405410743860829</v>
      </c>
      <c r="AN56" s="12">
        <f t="shared" si="11"/>
        <v>5.4949469187970141</v>
      </c>
      <c r="AO56" s="12">
        <f t="shared" si="12"/>
        <v>5.3577092168270504</v>
      </c>
      <c r="AP56" s="12"/>
    </row>
    <row r="57" spans="1:42" x14ac:dyDescent="0.3">
      <c r="A57" s="81">
        <v>80000</v>
      </c>
      <c r="B57" s="8">
        <v>0.27100000000000002</v>
      </c>
      <c r="C57" s="8">
        <v>0.28499999999999998</v>
      </c>
      <c r="D57" s="8">
        <v>0.30099999999999999</v>
      </c>
      <c r="E57" s="8">
        <v>0.317</v>
      </c>
      <c r="F57" s="8">
        <v>0.33300000000000002</v>
      </c>
      <c r="G57" s="8">
        <v>0.34799999999999998</v>
      </c>
      <c r="H57" s="8">
        <v>0.36099999999999999</v>
      </c>
      <c r="I57" s="8">
        <v>0.373</v>
      </c>
      <c r="J57" s="8">
        <v>0.38400000000000001</v>
      </c>
      <c r="K57" s="8">
        <v>0.39500000000000002</v>
      </c>
      <c r="L57" s="8">
        <v>0.40600000000000003</v>
      </c>
      <c r="M57" s="8">
        <v>0.41699999999999998</v>
      </c>
      <c r="O57" s="81">
        <v>80000</v>
      </c>
      <c r="P57" s="76">
        <v>542132.79446938483</v>
      </c>
      <c r="Q57" s="76">
        <v>531850.20291806676</v>
      </c>
      <c r="R57" s="76">
        <v>524967.20168666774</v>
      </c>
      <c r="S57" s="76">
        <v>517667.84726680297</v>
      </c>
      <c r="T57" s="76">
        <v>510102.88746078406</v>
      </c>
      <c r="U57" s="76">
        <v>500954.84631047858</v>
      </c>
      <c r="V57" s="76">
        <v>489219.66083816887</v>
      </c>
      <c r="W57" s="76">
        <v>476694.9800484234</v>
      </c>
      <c r="X57" s="76">
        <v>463597.03675840044</v>
      </c>
      <c r="Y57" s="76">
        <v>451243.28595088673</v>
      </c>
      <c r="Z57" s="76">
        <v>439595.75350376114</v>
      </c>
      <c r="AA57" s="76">
        <v>428616.73734616401</v>
      </c>
      <c r="AC57" s="81">
        <v>80000</v>
      </c>
      <c r="AD57" s="12">
        <f t="shared" si="1"/>
        <v>6.7766599308673099</v>
      </c>
      <c r="AE57" s="12">
        <f t="shared" si="2"/>
        <v>6.6481275364758341</v>
      </c>
      <c r="AF57" s="12">
        <f t="shared" si="3"/>
        <v>6.562090021083347</v>
      </c>
      <c r="AG57" s="12">
        <f t="shared" si="4"/>
        <v>6.4708480908350374</v>
      </c>
      <c r="AH57" s="12">
        <f t="shared" si="5"/>
        <v>6.3762860932598011</v>
      </c>
      <c r="AI57" s="12">
        <f t="shared" si="6"/>
        <v>6.2619355788809825</v>
      </c>
      <c r="AJ57" s="12">
        <f t="shared" si="7"/>
        <v>6.1152457604771113</v>
      </c>
      <c r="AK57" s="12">
        <f t="shared" si="8"/>
        <v>5.9586872506052924</v>
      </c>
      <c r="AL57" s="12">
        <f t="shared" si="9"/>
        <v>5.7949629594800056</v>
      </c>
      <c r="AM57" s="12">
        <f t="shared" si="10"/>
        <v>5.6405410743860838</v>
      </c>
      <c r="AN57" s="12">
        <f t="shared" si="11"/>
        <v>5.4949469187970141</v>
      </c>
      <c r="AO57" s="12">
        <f t="shared" si="12"/>
        <v>5.3577092168270504</v>
      </c>
      <c r="AP57" s="12"/>
    </row>
    <row r="58" spans="1:42" x14ac:dyDescent="0.3">
      <c r="A58" s="81">
        <v>81000</v>
      </c>
      <c r="B58" s="8">
        <v>0.27200000000000002</v>
      </c>
      <c r="C58" s="8">
        <v>0.28599999999999998</v>
      </c>
      <c r="D58" s="8">
        <v>0.30199999999999999</v>
      </c>
      <c r="E58" s="8">
        <v>0.318</v>
      </c>
      <c r="F58" s="8">
        <v>0.33400000000000002</v>
      </c>
      <c r="G58" s="8">
        <v>0.34799999999999998</v>
      </c>
      <c r="H58" s="8">
        <v>0.36099999999999999</v>
      </c>
      <c r="I58" s="8">
        <v>0.373</v>
      </c>
      <c r="J58" s="8">
        <v>0.38400000000000001</v>
      </c>
      <c r="K58" s="8">
        <v>0.39500000000000002</v>
      </c>
      <c r="L58" s="8">
        <v>0.40600000000000003</v>
      </c>
      <c r="M58" s="8">
        <v>0.41699999999999998</v>
      </c>
      <c r="O58" s="81">
        <v>81000</v>
      </c>
      <c r="P58" s="76">
        <v>550934.95054195053</v>
      </c>
      <c r="Q58" s="76">
        <v>540387.79828069883</v>
      </c>
      <c r="R58" s="76">
        <v>533295.16975329176</v>
      </c>
      <c r="S58" s="76">
        <v>525792.12972785137</v>
      </c>
      <c r="T58" s="76">
        <v>518030.16206321516</v>
      </c>
      <c r="U58" s="76">
        <v>507216.78188935958</v>
      </c>
      <c r="V58" s="76">
        <v>495334.90659864602</v>
      </c>
      <c r="W58" s="76">
        <v>482653.66729902872</v>
      </c>
      <c r="X58" s="76">
        <v>469391.99971788045</v>
      </c>
      <c r="Y58" s="76">
        <v>456883.82702527277</v>
      </c>
      <c r="Z58" s="76">
        <v>445090.70042255806</v>
      </c>
      <c r="AA58" s="76">
        <v>433974.44656299107</v>
      </c>
      <c r="AC58" s="81">
        <v>81000</v>
      </c>
      <c r="AD58" s="12">
        <f t="shared" si="1"/>
        <v>6.8016660560734632</v>
      </c>
      <c r="AE58" s="12">
        <f t="shared" si="2"/>
        <v>6.6714542997617139</v>
      </c>
      <c r="AF58" s="12">
        <f t="shared" si="3"/>
        <v>6.5838909846085398</v>
      </c>
      <c r="AG58" s="12">
        <f t="shared" si="4"/>
        <v>6.491260860837671</v>
      </c>
      <c r="AH58" s="12">
        <f t="shared" si="5"/>
        <v>6.3954340995458665</v>
      </c>
      <c r="AI58" s="12">
        <f t="shared" si="6"/>
        <v>6.2619355788809825</v>
      </c>
      <c r="AJ58" s="12">
        <f t="shared" si="7"/>
        <v>6.1152457604771113</v>
      </c>
      <c r="AK58" s="12">
        <f t="shared" si="8"/>
        <v>5.9586872506052933</v>
      </c>
      <c r="AL58" s="12">
        <f t="shared" si="9"/>
        <v>5.7949629594800056</v>
      </c>
      <c r="AM58" s="12">
        <f t="shared" si="10"/>
        <v>5.6405410743860838</v>
      </c>
      <c r="AN58" s="12">
        <f t="shared" si="11"/>
        <v>5.4949469187970132</v>
      </c>
      <c r="AO58" s="12">
        <f t="shared" si="12"/>
        <v>5.3577092168270504</v>
      </c>
      <c r="AP58" s="12"/>
    </row>
    <row r="59" spans="1:42" x14ac:dyDescent="0.3">
      <c r="A59" s="81">
        <v>82000</v>
      </c>
      <c r="B59" s="8">
        <v>0.27200000000000002</v>
      </c>
      <c r="C59" s="8">
        <v>0.28799999999999998</v>
      </c>
      <c r="D59" s="8">
        <v>0.30199999999999999</v>
      </c>
      <c r="E59" s="8">
        <v>0.31900000000000001</v>
      </c>
      <c r="F59" s="8">
        <v>0.33400000000000002</v>
      </c>
      <c r="G59" s="8">
        <v>0.34799999999999998</v>
      </c>
      <c r="H59" s="8">
        <v>0.36099999999999999</v>
      </c>
      <c r="I59" s="8">
        <v>0.373</v>
      </c>
      <c r="J59" s="8">
        <v>0.38400000000000001</v>
      </c>
      <c r="K59" s="8">
        <v>0.39500000000000002</v>
      </c>
      <c r="L59" s="8">
        <v>0.40600000000000003</v>
      </c>
      <c r="M59" s="8">
        <v>0.41699999999999998</v>
      </c>
      <c r="O59" s="81">
        <v>82000</v>
      </c>
      <c r="P59" s="76">
        <v>557736.61659802403</v>
      </c>
      <c r="Q59" s="76">
        <v>550884.84175934491</v>
      </c>
      <c r="R59" s="76">
        <v>539879.06073790032</v>
      </c>
      <c r="S59" s="76">
        <v>533957.23772890505</v>
      </c>
      <c r="T59" s="76">
        <v>524425.5961627611</v>
      </c>
      <c r="U59" s="76">
        <v>513478.71746824053</v>
      </c>
      <c r="V59" s="76">
        <v>501450.15235912317</v>
      </c>
      <c r="W59" s="76">
        <v>488612.35454963404</v>
      </c>
      <c r="X59" s="76">
        <v>475186.96267736045</v>
      </c>
      <c r="Y59" s="76">
        <v>462524.36809965881</v>
      </c>
      <c r="Z59" s="76">
        <v>450585.6473413551</v>
      </c>
      <c r="AA59" s="76">
        <v>439332.15577981813</v>
      </c>
      <c r="AC59" s="81">
        <v>82000</v>
      </c>
      <c r="AD59" s="12">
        <f t="shared" si="1"/>
        <v>6.8016660560734641</v>
      </c>
      <c r="AE59" s="12">
        <f t="shared" si="2"/>
        <v>6.7181078263334744</v>
      </c>
      <c r="AF59" s="12">
        <f t="shared" si="3"/>
        <v>6.5838909846085407</v>
      </c>
      <c r="AG59" s="12">
        <f t="shared" si="4"/>
        <v>6.5116736308403054</v>
      </c>
      <c r="AH59" s="12">
        <f t="shared" si="5"/>
        <v>6.3954340995458674</v>
      </c>
      <c r="AI59" s="12">
        <f t="shared" si="6"/>
        <v>6.2619355788809825</v>
      </c>
      <c r="AJ59" s="12">
        <f t="shared" si="7"/>
        <v>6.1152457604771122</v>
      </c>
      <c r="AK59" s="12">
        <f t="shared" si="8"/>
        <v>5.9586872506052933</v>
      </c>
      <c r="AL59" s="12">
        <f t="shared" si="9"/>
        <v>5.7949629594800056</v>
      </c>
      <c r="AM59" s="12">
        <f t="shared" si="10"/>
        <v>5.6405410743860829</v>
      </c>
      <c r="AN59" s="12">
        <f t="shared" si="11"/>
        <v>5.4949469187970132</v>
      </c>
      <c r="AO59" s="12">
        <f t="shared" si="12"/>
        <v>5.3577092168270504</v>
      </c>
      <c r="AP59" s="12"/>
    </row>
    <row r="60" spans="1:42" x14ac:dyDescent="0.3">
      <c r="A60" s="81">
        <v>83000</v>
      </c>
      <c r="B60" s="8">
        <v>0.27300000000000002</v>
      </c>
      <c r="C60" s="8">
        <v>0.28799999999999998</v>
      </c>
      <c r="D60" s="8">
        <v>0.30299999999999999</v>
      </c>
      <c r="E60" s="8">
        <v>0.31900000000000001</v>
      </c>
      <c r="F60" s="8">
        <v>0.33400000000000002</v>
      </c>
      <c r="G60" s="8">
        <v>0.34799999999999998</v>
      </c>
      <c r="H60" s="8">
        <v>0.36099999999999999</v>
      </c>
      <c r="I60" s="8">
        <v>0.373</v>
      </c>
      <c r="J60" s="8">
        <v>0.38400000000000001</v>
      </c>
      <c r="K60" s="8">
        <v>0.39500000000000002</v>
      </c>
      <c r="L60" s="8">
        <v>0.40600000000000003</v>
      </c>
      <c r="M60" s="8">
        <v>0.41699999999999998</v>
      </c>
      <c r="O60" s="81">
        <v>83000</v>
      </c>
      <c r="P60" s="76">
        <v>566613.79104620812</v>
      </c>
      <c r="Q60" s="76">
        <v>557602.94958567841</v>
      </c>
      <c r="R60" s="76">
        <v>548272.43169510004</v>
      </c>
      <c r="S60" s="76">
        <v>540468.91135974531</v>
      </c>
      <c r="T60" s="76">
        <v>530821.03026230691</v>
      </c>
      <c r="U60" s="76">
        <v>519740.65304712154</v>
      </c>
      <c r="V60" s="76">
        <v>507565.3981196002</v>
      </c>
      <c r="W60" s="76">
        <v>494571.04180023924</v>
      </c>
      <c r="X60" s="76">
        <v>480981.92563684046</v>
      </c>
      <c r="Y60" s="76">
        <v>468164.90917404497</v>
      </c>
      <c r="Z60" s="76">
        <v>456080.59426015208</v>
      </c>
      <c r="AA60" s="76">
        <v>444689.86499664519</v>
      </c>
      <c r="AC60" s="81">
        <v>83000</v>
      </c>
      <c r="AD60" s="12">
        <f t="shared" si="1"/>
        <v>6.8266721812796156</v>
      </c>
      <c r="AE60" s="12">
        <f t="shared" si="2"/>
        <v>6.7181078263334744</v>
      </c>
      <c r="AF60" s="12">
        <f t="shared" si="3"/>
        <v>6.6056919481337353</v>
      </c>
      <c r="AG60" s="12">
        <f t="shared" si="4"/>
        <v>6.5116736308403054</v>
      </c>
      <c r="AH60" s="12">
        <f t="shared" si="5"/>
        <v>6.3954340995458665</v>
      </c>
      <c r="AI60" s="12">
        <f t="shared" si="6"/>
        <v>6.2619355788809825</v>
      </c>
      <c r="AJ60" s="12">
        <f t="shared" si="7"/>
        <v>6.1152457604771104</v>
      </c>
      <c r="AK60" s="12">
        <f t="shared" si="8"/>
        <v>5.9586872506052924</v>
      </c>
      <c r="AL60" s="12">
        <f t="shared" si="9"/>
        <v>5.7949629594800056</v>
      </c>
      <c r="AM60" s="12">
        <f t="shared" si="10"/>
        <v>5.6405410743860838</v>
      </c>
      <c r="AN60" s="12">
        <f t="shared" si="11"/>
        <v>5.4949469187970132</v>
      </c>
      <c r="AO60" s="12">
        <f t="shared" si="12"/>
        <v>5.3577092168270504</v>
      </c>
      <c r="AP60" s="12"/>
    </row>
    <row r="61" spans="1:42" x14ac:dyDescent="0.3">
      <c r="A61" s="81">
        <v>84000</v>
      </c>
      <c r="B61" s="8">
        <v>0.27400000000000002</v>
      </c>
      <c r="C61" s="8">
        <v>0.28899999999999998</v>
      </c>
      <c r="D61" s="8">
        <v>0.30399999999999999</v>
      </c>
      <c r="E61" s="8">
        <v>0.31900000000000001</v>
      </c>
      <c r="F61" s="8">
        <v>0.33400000000000002</v>
      </c>
      <c r="G61" s="8">
        <v>0.34799999999999998</v>
      </c>
      <c r="H61" s="8">
        <v>0.36099999999999999</v>
      </c>
      <c r="I61" s="8">
        <v>0.373</v>
      </c>
      <c r="J61" s="8">
        <v>0.38400000000000001</v>
      </c>
      <c r="K61" s="8">
        <v>0.39500000000000002</v>
      </c>
      <c r="L61" s="8">
        <v>0.40600000000000003</v>
      </c>
      <c r="M61" s="8">
        <v>0.41699999999999998</v>
      </c>
      <c r="O61" s="81">
        <v>84000</v>
      </c>
      <c r="P61" s="76">
        <v>575540.97774480446</v>
      </c>
      <c r="Q61" s="76">
        <v>566280.50552802579</v>
      </c>
      <c r="R61" s="76">
        <v>556709.40457935003</v>
      </c>
      <c r="S61" s="76">
        <v>546980.58499058569</v>
      </c>
      <c r="T61" s="76">
        <v>537216.46436185273</v>
      </c>
      <c r="U61" s="76">
        <v>526002.58862600254</v>
      </c>
      <c r="V61" s="76">
        <v>513680.64388007735</v>
      </c>
      <c r="W61" s="76">
        <v>500529.72905084456</v>
      </c>
      <c r="X61" s="76">
        <v>486776.88859632047</v>
      </c>
      <c r="Y61" s="76">
        <v>473805.45024843101</v>
      </c>
      <c r="Z61" s="76">
        <v>461575.54117894912</v>
      </c>
      <c r="AA61" s="76">
        <v>450047.57421347225</v>
      </c>
      <c r="AC61" s="81">
        <v>84000</v>
      </c>
      <c r="AD61" s="12">
        <f t="shared" si="1"/>
        <v>6.8516783064857671</v>
      </c>
      <c r="AE61" s="12">
        <f t="shared" si="2"/>
        <v>6.741434589619355</v>
      </c>
      <c r="AF61" s="12">
        <f t="shared" si="3"/>
        <v>6.627492911658929</v>
      </c>
      <c r="AG61" s="12">
        <f t="shared" si="4"/>
        <v>6.5116736308403063</v>
      </c>
      <c r="AH61" s="12">
        <f t="shared" si="5"/>
        <v>6.3954340995458656</v>
      </c>
      <c r="AI61" s="12">
        <f t="shared" si="6"/>
        <v>6.2619355788809825</v>
      </c>
      <c r="AJ61" s="12">
        <f t="shared" si="7"/>
        <v>6.1152457604771113</v>
      </c>
      <c r="AK61" s="12">
        <f t="shared" si="8"/>
        <v>5.9586872506052924</v>
      </c>
      <c r="AL61" s="12">
        <f t="shared" si="9"/>
        <v>5.7949629594800056</v>
      </c>
      <c r="AM61" s="12">
        <f t="shared" si="10"/>
        <v>5.6405410743860838</v>
      </c>
      <c r="AN61" s="12">
        <f t="shared" si="11"/>
        <v>5.4949469187970132</v>
      </c>
      <c r="AO61" s="12">
        <f t="shared" si="12"/>
        <v>5.3577092168270504</v>
      </c>
      <c r="AP61" s="12"/>
    </row>
    <row r="62" spans="1:42" x14ac:dyDescent="0.3">
      <c r="A62" s="81">
        <v>85000</v>
      </c>
      <c r="B62" s="8">
        <v>0.27500000000000002</v>
      </c>
      <c r="C62" s="8">
        <v>0.28999999999999998</v>
      </c>
      <c r="D62" s="8">
        <v>0.30399999999999999</v>
      </c>
      <c r="E62" s="8">
        <v>0.31900000000000001</v>
      </c>
      <c r="F62" s="8">
        <v>0.33400000000000002</v>
      </c>
      <c r="G62" s="8">
        <v>0.34799999999999998</v>
      </c>
      <c r="H62" s="8">
        <v>0.36099999999999999</v>
      </c>
      <c r="I62" s="8">
        <v>0.373</v>
      </c>
      <c r="J62" s="8">
        <v>0.38400000000000001</v>
      </c>
      <c r="K62" s="8">
        <v>0.39500000000000002</v>
      </c>
      <c r="L62" s="8">
        <v>0.40600000000000003</v>
      </c>
      <c r="M62" s="8">
        <v>0.41699999999999998</v>
      </c>
      <c r="O62" s="81">
        <v>85000</v>
      </c>
      <c r="P62" s="76">
        <v>584518.17669381329</v>
      </c>
      <c r="Q62" s="76">
        <v>575004.714996945</v>
      </c>
      <c r="R62" s="76">
        <v>563336.89749100897</v>
      </c>
      <c r="S62" s="76">
        <v>553492.25862142595</v>
      </c>
      <c r="T62" s="76">
        <v>543611.89846139867</v>
      </c>
      <c r="U62" s="76">
        <v>532264.52420488349</v>
      </c>
      <c r="V62" s="76">
        <v>519795.88964055449</v>
      </c>
      <c r="W62" s="76">
        <v>506488.41630144988</v>
      </c>
      <c r="X62" s="76">
        <v>492571.85155580047</v>
      </c>
      <c r="Y62" s="76">
        <v>479445.99132281711</v>
      </c>
      <c r="Z62" s="76">
        <v>467070.48809774616</v>
      </c>
      <c r="AA62" s="76">
        <v>455405.28343029931</v>
      </c>
      <c r="AC62" s="81">
        <v>85000</v>
      </c>
      <c r="AD62" s="12">
        <f t="shared" si="1"/>
        <v>6.8766844316919213</v>
      </c>
      <c r="AE62" s="12">
        <f t="shared" si="2"/>
        <v>6.7647613529052348</v>
      </c>
      <c r="AF62" s="12">
        <f t="shared" si="3"/>
        <v>6.627492911658929</v>
      </c>
      <c r="AG62" s="12">
        <f t="shared" si="4"/>
        <v>6.5116736308403054</v>
      </c>
      <c r="AH62" s="12">
        <f t="shared" si="5"/>
        <v>6.3954340995458665</v>
      </c>
      <c r="AI62" s="12">
        <f t="shared" si="6"/>
        <v>6.2619355788809825</v>
      </c>
      <c r="AJ62" s="12">
        <f t="shared" si="7"/>
        <v>6.1152457604771113</v>
      </c>
      <c r="AK62" s="12">
        <f t="shared" si="8"/>
        <v>5.9586872506052924</v>
      </c>
      <c r="AL62" s="12">
        <f t="shared" si="9"/>
        <v>5.7949629594800056</v>
      </c>
      <c r="AM62" s="12">
        <f t="shared" si="10"/>
        <v>5.6405410743860838</v>
      </c>
      <c r="AN62" s="12">
        <f t="shared" si="11"/>
        <v>5.4949469187970132</v>
      </c>
      <c r="AO62" s="12">
        <f t="shared" si="12"/>
        <v>5.3577092168270504</v>
      </c>
      <c r="AP62" s="12"/>
    </row>
    <row r="63" spans="1:42" x14ac:dyDescent="0.3">
      <c r="A63" s="81">
        <v>86000</v>
      </c>
      <c r="B63" s="8">
        <v>0.27600000000000002</v>
      </c>
      <c r="C63" s="8">
        <v>0.29099999999999998</v>
      </c>
      <c r="D63" s="8">
        <v>0.30499999999999999</v>
      </c>
      <c r="E63" s="8">
        <v>0.31900000000000001</v>
      </c>
      <c r="F63" s="8">
        <v>0.33400000000000002</v>
      </c>
      <c r="G63" s="8">
        <v>0.34799999999999998</v>
      </c>
      <c r="H63" s="8">
        <v>0.36099999999999999</v>
      </c>
      <c r="I63" s="8">
        <v>0.373</v>
      </c>
      <c r="J63" s="8">
        <v>0.38400000000000001</v>
      </c>
      <c r="K63" s="8">
        <v>0.39500000000000002</v>
      </c>
      <c r="L63" s="8">
        <v>0.40600000000000003</v>
      </c>
      <c r="M63" s="8">
        <v>0.41699999999999998</v>
      </c>
      <c r="O63" s="81">
        <v>86000</v>
      </c>
      <c r="P63" s="76">
        <v>593545.38789323438</v>
      </c>
      <c r="Q63" s="76">
        <v>583775.57799243589</v>
      </c>
      <c r="R63" s="76">
        <v>571839.27326583455</v>
      </c>
      <c r="S63" s="76">
        <v>560003.93225226621</v>
      </c>
      <c r="T63" s="76">
        <v>550007.33256094449</v>
      </c>
      <c r="U63" s="76">
        <v>538526.45978376444</v>
      </c>
      <c r="V63" s="76">
        <v>525911.13540103158</v>
      </c>
      <c r="W63" s="76">
        <v>512447.10355205514</v>
      </c>
      <c r="X63" s="76">
        <v>498366.81451528048</v>
      </c>
      <c r="Y63" s="76">
        <v>485086.53239720321</v>
      </c>
      <c r="Z63" s="76">
        <v>472565.43501654314</v>
      </c>
      <c r="AA63" s="76">
        <v>460762.99264712632</v>
      </c>
      <c r="AC63" s="81">
        <v>86000</v>
      </c>
      <c r="AD63" s="12">
        <f t="shared" si="1"/>
        <v>6.9016905568980738</v>
      </c>
      <c r="AE63" s="12">
        <f t="shared" si="2"/>
        <v>6.7880881161911146</v>
      </c>
      <c r="AF63" s="12">
        <f t="shared" si="3"/>
        <v>6.6492938751841226</v>
      </c>
      <c r="AG63" s="12">
        <f t="shared" si="4"/>
        <v>6.5116736308403045</v>
      </c>
      <c r="AH63" s="12">
        <f t="shared" si="5"/>
        <v>6.3954340995458665</v>
      </c>
      <c r="AI63" s="12">
        <f t="shared" si="6"/>
        <v>6.2619355788809816</v>
      </c>
      <c r="AJ63" s="12">
        <f t="shared" si="7"/>
        <v>6.1152457604771113</v>
      </c>
      <c r="AK63" s="12">
        <f t="shared" si="8"/>
        <v>5.9586872506052924</v>
      </c>
      <c r="AL63" s="12">
        <f t="shared" si="9"/>
        <v>5.7949629594800056</v>
      </c>
      <c r="AM63" s="12">
        <f t="shared" si="10"/>
        <v>5.6405410743860838</v>
      </c>
      <c r="AN63" s="12">
        <f t="shared" si="11"/>
        <v>5.4949469187970132</v>
      </c>
      <c r="AO63" s="12">
        <f t="shared" si="12"/>
        <v>5.3577092168270504</v>
      </c>
      <c r="AP63" s="12"/>
    </row>
    <row r="64" spans="1:42" x14ac:dyDescent="0.3">
      <c r="A64" s="81">
        <v>87000</v>
      </c>
      <c r="B64" s="8">
        <v>0.27700000000000002</v>
      </c>
      <c r="C64" s="8">
        <v>0.29099999999999998</v>
      </c>
      <c r="D64" s="8">
        <v>0.30599999999999999</v>
      </c>
      <c r="E64" s="8">
        <v>0.32</v>
      </c>
      <c r="F64" s="8">
        <v>0.33400000000000002</v>
      </c>
      <c r="G64" s="8">
        <v>0.34799999999999998</v>
      </c>
      <c r="H64" s="8">
        <v>0.36099999999999999</v>
      </c>
      <c r="I64" s="8">
        <v>0.373</v>
      </c>
      <c r="J64" s="8">
        <v>0.38400000000000001</v>
      </c>
      <c r="K64" s="8">
        <v>0.39500000000000002</v>
      </c>
      <c r="L64" s="8">
        <v>0.40600000000000003</v>
      </c>
      <c r="M64" s="8">
        <v>0.41699999999999998</v>
      </c>
      <c r="O64" s="81">
        <v>87000</v>
      </c>
      <c r="P64" s="76">
        <v>602622.61134306772</v>
      </c>
      <c r="Q64" s="76">
        <v>590563.66610862711</v>
      </c>
      <c r="R64" s="76">
        <v>580385.25096771051</v>
      </c>
      <c r="S64" s="76">
        <v>568291.5168733357</v>
      </c>
      <c r="T64" s="76">
        <v>556402.76666049042</v>
      </c>
      <c r="U64" s="76">
        <v>544788.3953626455</v>
      </c>
      <c r="V64" s="76">
        <v>532026.38116150873</v>
      </c>
      <c r="W64" s="76">
        <v>518405.79080266046</v>
      </c>
      <c r="X64" s="76">
        <v>504161.77747476049</v>
      </c>
      <c r="Y64" s="76">
        <v>490727.0734715893</v>
      </c>
      <c r="Z64" s="76">
        <v>478060.38193534018</v>
      </c>
      <c r="AA64" s="76">
        <v>466120.70186395338</v>
      </c>
      <c r="AC64" s="81">
        <v>87000</v>
      </c>
      <c r="AD64" s="12">
        <f t="shared" si="1"/>
        <v>6.9266966821042271</v>
      </c>
      <c r="AE64" s="12">
        <f t="shared" si="2"/>
        <v>6.7880881161911164</v>
      </c>
      <c r="AF64" s="12">
        <f t="shared" si="3"/>
        <v>6.6710948387093163</v>
      </c>
      <c r="AG64" s="12">
        <f t="shared" si="4"/>
        <v>6.5320864008429389</v>
      </c>
      <c r="AH64" s="12">
        <f t="shared" si="5"/>
        <v>6.3954340995458665</v>
      </c>
      <c r="AI64" s="12">
        <f t="shared" si="6"/>
        <v>6.2619355788809825</v>
      </c>
      <c r="AJ64" s="12">
        <f t="shared" si="7"/>
        <v>6.1152457604771122</v>
      </c>
      <c r="AK64" s="12">
        <f t="shared" si="8"/>
        <v>5.9586872506052924</v>
      </c>
      <c r="AL64" s="12">
        <f t="shared" si="9"/>
        <v>5.7949629594800056</v>
      </c>
      <c r="AM64" s="12">
        <f t="shared" si="10"/>
        <v>5.6405410743860838</v>
      </c>
      <c r="AN64" s="12">
        <f t="shared" si="11"/>
        <v>5.4949469187970132</v>
      </c>
      <c r="AO64" s="12">
        <f t="shared" si="12"/>
        <v>5.3577092168270504</v>
      </c>
      <c r="AP64" s="12"/>
    </row>
    <row r="65" spans="1:55" x14ac:dyDescent="0.3">
      <c r="A65" s="81">
        <v>88000</v>
      </c>
      <c r="B65" s="8">
        <v>0.27700000000000002</v>
      </c>
      <c r="C65" s="8">
        <v>0.29199999999999998</v>
      </c>
      <c r="D65" s="8">
        <v>0.30599999999999999</v>
      </c>
      <c r="E65" s="8">
        <v>0.32</v>
      </c>
      <c r="F65" s="8">
        <v>0.33400000000000002</v>
      </c>
      <c r="G65" s="8">
        <v>0.34799999999999998</v>
      </c>
      <c r="H65" s="8">
        <v>0.36099999999999999</v>
      </c>
      <c r="I65" s="8">
        <v>0.373</v>
      </c>
      <c r="J65" s="8">
        <v>0.38400000000000001</v>
      </c>
      <c r="K65" s="8">
        <v>0.39500000000000002</v>
      </c>
      <c r="L65" s="8">
        <v>0.40600000000000003</v>
      </c>
      <c r="M65" s="8">
        <v>0.41699999999999998</v>
      </c>
      <c r="O65" s="81">
        <v>88000</v>
      </c>
      <c r="P65" s="76">
        <v>609549.30802517198</v>
      </c>
      <c r="Q65" s="76">
        <v>599404.50939397572</v>
      </c>
      <c r="R65" s="76">
        <v>587056.34580641985</v>
      </c>
      <c r="S65" s="76">
        <v>574823.60327417857</v>
      </c>
      <c r="T65" s="76">
        <v>562798.20076003624</v>
      </c>
      <c r="U65" s="76">
        <v>551050.33094152645</v>
      </c>
      <c r="V65" s="76">
        <v>538141.62692198588</v>
      </c>
      <c r="W65" s="76">
        <v>524364.47805326572</v>
      </c>
      <c r="X65" s="76">
        <v>509956.74043424049</v>
      </c>
      <c r="Y65" s="76">
        <v>496367.61454597535</v>
      </c>
      <c r="Z65" s="76">
        <v>483555.32885413722</v>
      </c>
      <c r="AA65" s="76">
        <v>471478.41108078044</v>
      </c>
      <c r="AC65" s="81">
        <v>88000</v>
      </c>
      <c r="AD65" s="12">
        <f t="shared" si="1"/>
        <v>6.9266966821042271</v>
      </c>
      <c r="AE65" s="12">
        <f t="shared" si="2"/>
        <v>6.8114148794769971</v>
      </c>
      <c r="AF65" s="12">
        <f t="shared" si="3"/>
        <v>6.6710948387093163</v>
      </c>
      <c r="AG65" s="12">
        <f t="shared" si="4"/>
        <v>6.532086400842938</v>
      </c>
      <c r="AH65" s="12">
        <f t="shared" si="5"/>
        <v>6.3954340995458665</v>
      </c>
      <c r="AI65" s="12">
        <f t="shared" si="6"/>
        <v>6.2619355788809825</v>
      </c>
      <c r="AJ65" s="12">
        <f t="shared" si="7"/>
        <v>6.1152457604771122</v>
      </c>
      <c r="AK65" s="12">
        <f t="shared" si="8"/>
        <v>5.9586872506052924</v>
      </c>
      <c r="AL65" s="12">
        <f t="shared" si="9"/>
        <v>5.7949629594800056</v>
      </c>
      <c r="AM65" s="12">
        <f t="shared" si="10"/>
        <v>5.6405410743860838</v>
      </c>
      <c r="AN65" s="12">
        <f t="shared" si="11"/>
        <v>5.4949469187970141</v>
      </c>
      <c r="AO65" s="12">
        <f t="shared" si="12"/>
        <v>5.3577092168270504</v>
      </c>
      <c r="AP65" s="12"/>
    </row>
    <row r="66" spans="1:55" x14ac:dyDescent="0.3">
      <c r="A66" s="81">
        <v>89000</v>
      </c>
      <c r="B66" s="8">
        <v>0.27700000000000002</v>
      </c>
      <c r="C66" s="8">
        <v>0.29199999999999998</v>
      </c>
      <c r="D66" s="8">
        <v>0.30599999999999999</v>
      </c>
      <c r="E66" s="8">
        <v>0.32</v>
      </c>
      <c r="F66" s="8">
        <v>0.33400000000000002</v>
      </c>
      <c r="G66" s="8">
        <v>0.34799999999999998</v>
      </c>
      <c r="H66" s="8">
        <v>0.36099999999999999</v>
      </c>
      <c r="I66" s="8">
        <v>0.373</v>
      </c>
      <c r="J66" s="8">
        <v>0.38400000000000001</v>
      </c>
      <c r="K66" s="8">
        <v>0.39500000000000002</v>
      </c>
      <c r="L66" s="8">
        <v>0.40600000000000003</v>
      </c>
      <c r="M66" s="8">
        <v>0.41699999999999998</v>
      </c>
      <c r="O66" s="81">
        <v>89000</v>
      </c>
      <c r="P66" s="76">
        <v>616476.00470727612</v>
      </c>
      <c r="Q66" s="76">
        <v>606215.92427345261</v>
      </c>
      <c r="R66" s="76">
        <v>593727.44064512919</v>
      </c>
      <c r="S66" s="76">
        <v>581355.68967502168</v>
      </c>
      <c r="T66" s="76">
        <v>569193.63485958206</v>
      </c>
      <c r="U66" s="76">
        <v>557312.2665204074</v>
      </c>
      <c r="V66" s="76">
        <v>544256.87268246291</v>
      </c>
      <c r="W66" s="76">
        <v>530323.16530387104</v>
      </c>
      <c r="X66" s="76">
        <v>515751.7033937205</v>
      </c>
      <c r="Y66" s="76">
        <v>502008.15562036145</v>
      </c>
      <c r="Z66" s="76">
        <v>489050.27577293414</v>
      </c>
      <c r="AA66" s="76">
        <v>476836.1202976075</v>
      </c>
      <c r="AC66" s="81">
        <v>89000</v>
      </c>
      <c r="AD66" s="12">
        <f t="shared" si="1"/>
        <v>6.9266966821042262</v>
      </c>
      <c r="AE66" s="12">
        <f t="shared" si="2"/>
        <v>6.8114148794769953</v>
      </c>
      <c r="AF66" s="12">
        <f t="shared" si="3"/>
        <v>6.6710948387093163</v>
      </c>
      <c r="AG66" s="12">
        <f t="shared" si="4"/>
        <v>6.5320864008429407</v>
      </c>
      <c r="AH66" s="12">
        <f t="shared" si="5"/>
        <v>6.3954340995458656</v>
      </c>
      <c r="AI66" s="12">
        <f t="shared" si="6"/>
        <v>6.2619355788809816</v>
      </c>
      <c r="AJ66" s="12">
        <f t="shared" si="7"/>
        <v>6.1152457604771113</v>
      </c>
      <c r="AK66" s="12">
        <f t="shared" si="8"/>
        <v>5.9586872506052924</v>
      </c>
      <c r="AL66" s="12">
        <f t="shared" si="9"/>
        <v>5.7949629594800056</v>
      </c>
      <c r="AM66" s="12">
        <f t="shared" si="10"/>
        <v>5.6405410743860838</v>
      </c>
      <c r="AN66" s="12">
        <f t="shared" si="11"/>
        <v>5.4949469187970124</v>
      </c>
      <c r="AO66" s="12">
        <f t="shared" si="12"/>
        <v>5.3577092168270504</v>
      </c>
      <c r="AP66" s="12"/>
    </row>
    <row r="67" spans="1:55" x14ac:dyDescent="0.3">
      <c r="A67" s="81">
        <v>90000</v>
      </c>
      <c r="B67" s="8">
        <v>0.27700000000000002</v>
      </c>
      <c r="C67" s="8">
        <v>0.29199999999999998</v>
      </c>
      <c r="D67" s="8">
        <v>0.30599999999999999</v>
      </c>
      <c r="E67" s="8">
        <v>0.32100000000000001</v>
      </c>
      <c r="F67" s="8">
        <v>0.33400000000000002</v>
      </c>
      <c r="G67" s="8">
        <v>0.34799999999999998</v>
      </c>
      <c r="H67" s="8">
        <v>0.36099999999999999</v>
      </c>
      <c r="I67" s="8">
        <v>0.373</v>
      </c>
      <c r="J67" s="8">
        <v>0.38400000000000001</v>
      </c>
      <c r="K67" s="8">
        <v>0.39500000000000002</v>
      </c>
      <c r="L67" s="8">
        <v>0.40600000000000003</v>
      </c>
      <c r="M67" s="8">
        <v>0.41699999999999998</v>
      </c>
      <c r="O67" s="81">
        <v>90000</v>
      </c>
      <c r="P67" s="76">
        <v>623402.70138938038</v>
      </c>
      <c r="Q67" s="76">
        <v>613027.33915292961</v>
      </c>
      <c r="R67" s="76">
        <v>600398.53548383852</v>
      </c>
      <c r="S67" s="76">
        <v>589724.92537610163</v>
      </c>
      <c r="T67" s="76">
        <v>575589.068959128</v>
      </c>
      <c r="U67" s="76">
        <v>563574.20209928846</v>
      </c>
      <c r="V67" s="76">
        <v>550372.11844294006</v>
      </c>
      <c r="W67" s="76">
        <v>536281.85255447635</v>
      </c>
      <c r="X67" s="76">
        <v>521546.6663532005</v>
      </c>
      <c r="Y67" s="76">
        <v>507648.69669474754</v>
      </c>
      <c r="Z67" s="76">
        <v>494545.22269173118</v>
      </c>
      <c r="AA67" s="76">
        <v>482193.82951443456</v>
      </c>
      <c r="AC67" s="81">
        <v>90000</v>
      </c>
      <c r="AD67" s="12">
        <f t="shared" si="1"/>
        <v>6.9266966821042262</v>
      </c>
      <c r="AE67" s="12">
        <f t="shared" si="2"/>
        <v>6.8114148794769953</v>
      </c>
      <c r="AF67" s="12">
        <f t="shared" si="3"/>
        <v>6.6710948387093172</v>
      </c>
      <c r="AG67" s="12">
        <f t="shared" si="4"/>
        <v>6.5524991708455733</v>
      </c>
      <c r="AH67" s="12">
        <f t="shared" si="5"/>
        <v>6.3954340995458665</v>
      </c>
      <c r="AI67" s="12">
        <f t="shared" si="6"/>
        <v>6.2619355788809825</v>
      </c>
      <c r="AJ67" s="12">
        <f t="shared" si="7"/>
        <v>6.1152457604771122</v>
      </c>
      <c r="AK67" s="12">
        <f t="shared" si="8"/>
        <v>5.9586872506052933</v>
      </c>
      <c r="AL67" s="12">
        <f t="shared" si="9"/>
        <v>5.7949629594800056</v>
      </c>
      <c r="AM67" s="12">
        <f t="shared" si="10"/>
        <v>5.6405410743860838</v>
      </c>
      <c r="AN67" s="12">
        <f t="shared" si="11"/>
        <v>5.4949469187970132</v>
      </c>
      <c r="AO67" s="12">
        <f t="shared" si="12"/>
        <v>5.3577092168270504</v>
      </c>
      <c r="AP67" s="12"/>
    </row>
    <row r="68" spans="1:55" x14ac:dyDescent="0.3">
      <c r="A68" s="81">
        <v>91000</v>
      </c>
      <c r="B68" s="8">
        <v>0.27800000000000002</v>
      </c>
      <c r="C68" s="8">
        <v>0.29199999999999998</v>
      </c>
      <c r="D68" s="8">
        <v>0.307</v>
      </c>
      <c r="E68" s="8">
        <v>0.32100000000000001</v>
      </c>
      <c r="F68" s="8">
        <v>0.33400000000000002</v>
      </c>
      <c r="G68" s="8">
        <v>0.34799999999999998</v>
      </c>
      <c r="H68" s="8">
        <v>0.36099999999999999</v>
      </c>
      <c r="I68" s="8">
        <v>0.373</v>
      </c>
      <c r="J68" s="8">
        <v>0.38400000000000001</v>
      </c>
      <c r="K68" s="8">
        <v>0.39500000000000002</v>
      </c>
      <c r="L68" s="8">
        <v>0.40600000000000003</v>
      </c>
      <c r="M68" s="8">
        <v>0.41699999999999998</v>
      </c>
      <c r="O68" s="81">
        <v>91000</v>
      </c>
      <c r="P68" s="76">
        <v>632604.95546524448</v>
      </c>
      <c r="Q68" s="76">
        <v>619838.75403240661</v>
      </c>
      <c r="R68" s="76">
        <v>609053.51800334046</v>
      </c>
      <c r="S68" s="76">
        <v>596277.42454694724</v>
      </c>
      <c r="T68" s="76">
        <v>581984.50305867393</v>
      </c>
      <c r="U68" s="76">
        <v>569836.13767816941</v>
      </c>
      <c r="V68" s="76">
        <v>556487.36420341721</v>
      </c>
      <c r="W68" s="76">
        <v>542240.53980508167</v>
      </c>
      <c r="X68" s="76">
        <v>527341.62931268045</v>
      </c>
      <c r="Y68" s="76">
        <v>513289.23776913359</v>
      </c>
      <c r="Z68" s="76">
        <v>500040.16961052822</v>
      </c>
      <c r="AA68" s="76">
        <v>487551.53873126156</v>
      </c>
      <c r="AC68" s="81">
        <v>91000</v>
      </c>
      <c r="AD68" s="12">
        <f t="shared" ref="AD68:AD87" si="13">P68/$O68</f>
        <v>6.9517028073103786</v>
      </c>
      <c r="AE68" s="12">
        <f t="shared" ref="AE68:AE87" si="14">Q68/$O68</f>
        <v>6.8114148794769953</v>
      </c>
      <c r="AF68" s="12">
        <f t="shared" ref="AF68:AF87" si="15">R68/$O68</f>
        <v>6.6928958022345109</v>
      </c>
      <c r="AG68" s="12">
        <f t="shared" ref="AG68:AG87" si="16">S68/$O68</f>
        <v>6.5524991708455742</v>
      </c>
      <c r="AH68" s="12">
        <f t="shared" ref="AH68:AH87" si="17">T68/$O68</f>
        <v>6.3954340995458674</v>
      </c>
      <c r="AI68" s="12">
        <f t="shared" ref="AI68:AI87" si="18">U68/$O68</f>
        <v>6.2619355788809825</v>
      </c>
      <c r="AJ68" s="12">
        <f t="shared" ref="AJ68:AJ87" si="19">V68/$O68</f>
        <v>6.1152457604771122</v>
      </c>
      <c r="AK68" s="12">
        <f t="shared" ref="AK68:AK87" si="20">W68/$O68</f>
        <v>5.9586872506052933</v>
      </c>
      <c r="AL68" s="12">
        <f t="shared" ref="AL68:AL87" si="21">X68/$O68</f>
        <v>5.7949629594800047</v>
      </c>
      <c r="AM68" s="12">
        <f t="shared" ref="AM68:AM87" si="22">Y68/$O68</f>
        <v>5.6405410743860838</v>
      </c>
      <c r="AN68" s="12">
        <f t="shared" ref="AN68:AN87" si="23">Z68/$O68</f>
        <v>5.4949469187970132</v>
      </c>
      <c r="AO68" s="12">
        <f t="shared" ref="AO68:AO87" si="24">AA68/$O68</f>
        <v>5.3577092168270504</v>
      </c>
      <c r="AP68" s="12"/>
    </row>
    <row r="69" spans="1:55" x14ac:dyDescent="0.3">
      <c r="A69" s="81">
        <v>92000</v>
      </c>
      <c r="B69" s="8">
        <v>0.27800000000000002</v>
      </c>
      <c r="C69" s="8">
        <v>0.29299999999999998</v>
      </c>
      <c r="D69" s="8">
        <v>0.307</v>
      </c>
      <c r="E69" s="8">
        <v>0.32100000000000001</v>
      </c>
      <c r="F69" s="8">
        <v>0.33400000000000002</v>
      </c>
      <c r="G69" s="8">
        <v>0.34799999999999998</v>
      </c>
      <c r="H69" s="8">
        <v>0.36099999999999999</v>
      </c>
      <c r="I69" s="8">
        <v>0.373</v>
      </c>
      <c r="J69" s="8">
        <v>0.38400000000000001</v>
      </c>
      <c r="K69" s="8">
        <v>0.39500000000000002</v>
      </c>
      <c r="L69" s="8">
        <v>0.40600000000000003</v>
      </c>
      <c r="M69" s="8">
        <v>0.41699999999999998</v>
      </c>
      <c r="O69" s="81">
        <v>92000</v>
      </c>
      <c r="P69" s="76">
        <v>639556.65827255475</v>
      </c>
      <c r="Q69" s="76">
        <v>628796.23113418464</v>
      </c>
      <c r="R69" s="76">
        <v>615746.41380557488</v>
      </c>
      <c r="S69" s="76">
        <v>602829.92371779273</v>
      </c>
      <c r="T69" s="76">
        <v>588379.93715821963</v>
      </c>
      <c r="U69" s="76">
        <v>576098.07325705036</v>
      </c>
      <c r="V69" s="76">
        <v>562602.60996389424</v>
      </c>
      <c r="W69" s="76">
        <v>548199.22705568688</v>
      </c>
      <c r="X69" s="76">
        <v>533136.59227216046</v>
      </c>
      <c r="Y69" s="76">
        <v>518929.77884351974</v>
      </c>
      <c r="Z69" s="76">
        <v>505535.1165293252</v>
      </c>
      <c r="AA69" s="76">
        <v>492909.24794808862</v>
      </c>
      <c r="AC69" s="81">
        <v>92000</v>
      </c>
      <c r="AD69" s="12">
        <f t="shared" si="13"/>
        <v>6.9517028073103777</v>
      </c>
      <c r="AE69" s="12">
        <f t="shared" si="14"/>
        <v>6.8347416427628769</v>
      </c>
      <c r="AF69" s="12">
        <f t="shared" si="15"/>
        <v>6.69289580223451</v>
      </c>
      <c r="AG69" s="12">
        <f t="shared" si="16"/>
        <v>6.5524991708455733</v>
      </c>
      <c r="AH69" s="12">
        <f t="shared" si="17"/>
        <v>6.3954340995458656</v>
      </c>
      <c r="AI69" s="12">
        <f t="shared" si="18"/>
        <v>6.2619355788809825</v>
      </c>
      <c r="AJ69" s="12">
        <f t="shared" si="19"/>
        <v>6.1152457604771113</v>
      </c>
      <c r="AK69" s="12">
        <f t="shared" si="20"/>
        <v>5.9586872506052924</v>
      </c>
      <c r="AL69" s="12">
        <f t="shared" si="21"/>
        <v>5.7949629594800047</v>
      </c>
      <c r="AM69" s="12">
        <f t="shared" si="22"/>
        <v>5.6405410743860838</v>
      </c>
      <c r="AN69" s="12">
        <f t="shared" si="23"/>
        <v>5.4949469187970132</v>
      </c>
      <c r="AO69" s="12">
        <f t="shared" si="24"/>
        <v>5.3577092168270504</v>
      </c>
      <c r="AP69" s="12"/>
    </row>
    <row r="70" spans="1:55" x14ac:dyDescent="0.3">
      <c r="A70" s="81">
        <v>93000</v>
      </c>
      <c r="B70" s="8">
        <v>0.27800000000000002</v>
      </c>
      <c r="C70" s="8">
        <v>0.29299999999999998</v>
      </c>
      <c r="D70" s="8">
        <v>0.307</v>
      </c>
      <c r="E70" s="8">
        <v>0.32100000000000001</v>
      </c>
      <c r="F70" s="8">
        <v>0.33500000000000002</v>
      </c>
      <c r="G70" s="8">
        <v>0.34799999999999998</v>
      </c>
      <c r="H70" s="8">
        <v>0.36099999999999999</v>
      </c>
      <c r="I70" s="8">
        <v>0.373</v>
      </c>
      <c r="J70" s="8">
        <v>0.38400000000000001</v>
      </c>
      <c r="K70" s="8">
        <v>0.39500000000000002</v>
      </c>
      <c r="L70" s="8">
        <v>0.40600000000000003</v>
      </c>
      <c r="M70" s="8">
        <v>0.41699999999999998</v>
      </c>
      <c r="O70" s="81">
        <v>93000</v>
      </c>
      <c r="P70" s="76">
        <v>646508.36107986525</v>
      </c>
      <c r="Q70" s="76">
        <v>635630.97277694743</v>
      </c>
      <c r="R70" s="76">
        <v>622439.30960780941</v>
      </c>
      <c r="S70" s="76">
        <v>609382.42288863834</v>
      </c>
      <c r="T70" s="76">
        <v>596556.13584236975</v>
      </c>
      <c r="U70" s="76">
        <v>582360.00883593131</v>
      </c>
      <c r="V70" s="76">
        <v>568717.85572437139</v>
      </c>
      <c r="W70" s="76">
        <v>554157.91430629219</v>
      </c>
      <c r="X70" s="76">
        <v>538931.55523164046</v>
      </c>
      <c r="Y70" s="76">
        <v>524570.31991790573</v>
      </c>
      <c r="Z70" s="76">
        <v>511030.06344812224</v>
      </c>
      <c r="AA70" s="76">
        <v>498266.95716491569</v>
      </c>
      <c r="AC70" s="81">
        <v>93000</v>
      </c>
      <c r="AD70" s="12">
        <f t="shared" si="13"/>
        <v>6.9517028073103795</v>
      </c>
      <c r="AE70" s="12">
        <f t="shared" si="14"/>
        <v>6.834741642762876</v>
      </c>
      <c r="AF70" s="12">
        <f t="shared" si="15"/>
        <v>6.69289580223451</v>
      </c>
      <c r="AG70" s="12">
        <f t="shared" si="16"/>
        <v>6.5524991708455733</v>
      </c>
      <c r="AH70" s="12">
        <f t="shared" si="17"/>
        <v>6.4145821058319328</v>
      </c>
      <c r="AI70" s="12">
        <f t="shared" si="18"/>
        <v>6.2619355788809816</v>
      </c>
      <c r="AJ70" s="12">
        <f t="shared" si="19"/>
        <v>6.1152457604771113</v>
      </c>
      <c r="AK70" s="12">
        <f t="shared" si="20"/>
        <v>5.9586872506052924</v>
      </c>
      <c r="AL70" s="12">
        <f t="shared" si="21"/>
        <v>5.7949629594800047</v>
      </c>
      <c r="AM70" s="12">
        <f t="shared" si="22"/>
        <v>5.6405410743860829</v>
      </c>
      <c r="AN70" s="12">
        <f t="shared" si="23"/>
        <v>5.4949469187970132</v>
      </c>
      <c r="AO70" s="12">
        <f t="shared" si="24"/>
        <v>5.3577092168270504</v>
      </c>
      <c r="AP70" s="12"/>
    </row>
    <row r="71" spans="1:55" x14ac:dyDescent="0.3">
      <c r="A71" s="81">
        <v>94000</v>
      </c>
      <c r="B71" s="8">
        <v>0.27800000000000002</v>
      </c>
      <c r="C71" s="8">
        <v>0.29299999999999998</v>
      </c>
      <c r="D71" s="8">
        <v>0.307</v>
      </c>
      <c r="E71" s="8">
        <v>0.32100000000000001</v>
      </c>
      <c r="F71" s="8">
        <v>0.33500000000000002</v>
      </c>
      <c r="G71" s="8">
        <v>0.34799999999999998</v>
      </c>
      <c r="H71" s="8">
        <v>0.36099999999999999</v>
      </c>
      <c r="I71" s="8">
        <v>0.373</v>
      </c>
      <c r="J71" s="8">
        <v>0.38400000000000001</v>
      </c>
      <c r="K71" s="8">
        <v>0.39500000000000002</v>
      </c>
      <c r="L71" s="8">
        <v>0.40600000000000003</v>
      </c>
      <c r="M71" s="8">
        <v>0.41699999999999998</v>
      </c>
      <c r="O71" s="81">
        <v>94000</v>
      </c>
      <c r="P71" s="76">
        <v>653460.06388717564</v>
      </c>
      <c r="Q71" s="76">
        <v>642465.71441971033</v>
      </c>
      <c r="R71" s="76">
        <v>629132.20541004394</v>
      </c>
      <c r="S71" s="76">
        <v>615934.92205948394</v>
      </c>
      <c r="T71" s="76">
        <v>602970.71794820169</v>
      </c>
      <c r="U71" s="76">
        <v>588621.94441481237</v>
      </c>
      <c r="V71" s="76">
        <v>574833.10148484854</v>
      </c>
      <c r="W71" s="76">
        <v>560116.60155689751</v>
      </c>
      <c r="X71" s="76">
        <v>544726.51819112047</v>
      </c>
      <c r="Y71" s="76">
        <v>530210.86099229183</v>
      </c>
      <c r="Z71" s="76">
        <v>516525.01036691928</v>
      </c>
      <c r="AA71" s="76">
        <v>503624.66638174275</v>
      </c>
      <c r="AC71" s="81">
        <v>94000</v>
      </c>
      <c r="AD71" s="12">
        <f t="shared" si="13"/>
        <v>6.9517028073103795</v>
      </c>
      <c r="AE71" s="12">
        <f t="shared" si="14"/>
        <v>6.834741642762876</v>
      </c>
      <c r="AF71" s="12">
        <f t="shared" si="15"/>
        <v>6.69289580223451</v>
      </c>
      <c r="AG71" s="12">
        <f t="shared" si="16"/>
        <v>6.5524991708455742</v>
      </c>
      <c r="AH71" s="12">
        <f t="shared" si="17"/>
        <v>6.4145821058319328</v>
      </c>
      <c r="AI71" s="12">
        <f t="shared" si="18"/>
        <v>6.2619355788809825</v>
      </c>
      <c r="AJ71" s="12">
        <f t="shared" si="19"/>
        <v>6.1152457604771122</v>
      </c>
      <c r="AK71" s="12">
        <f t="shared" si="20"/>
        <v>5.9586872506052924</v>
      </c>
      <c r="AL71" s="12">
        <f t="shared" si="21"/>
        <v>5.7949629594800047</v>
      </c>
      <c r="AM71" s="12">
        <f t="shared" si="22"/>
        <v>5.6405410743860829</v>
      </c>
      <c r="AN71" s="12">
        <f t="shared" si="23"/>
        <v>5.4949469187970132</v>
      </c>
      <c r="AO71" s="12">
        <f t="shared" si="24"/>
        <v>5.3577092168270504</v>
      </c>
      <c r="AP71" s="12"/>
    </row>
    <row r="72" spans="1:55" x14ac:dyDescent="0.3">
      <c r="A72" s="81">
        <v>95000</v>
      </c>
      <c r="B72" s="8">
        <v>0.27900000000000003</v>
      </c>
      <c r="C72" s="8">
        <v>0.29299999999999998</v>
      </c>
      <c r="D72" s="8">
        <v>0.308</v>
      </c>
      <c r="E72" s="8">
        <v>0.32100000000000001</v>
      </c>
      <c r="F72" s="8">
        <v>0.33500000000000002</v>
      </c>
      <c r="G72" s="8">
        <v>0.34799999999999998</v>
      </c>
      <c r="H72" s="8">
        <v>0.36099999999999999</v>
      </c>
      <c r="I72" s="8">
        <v>0.373</v>
      </c>
      <c r="J72" s="8">
        <v>0.38400000000000001</v>
      </c>
      <c r="K72" s="8">
        <v>0.39500000000000002</v>
      </c>
      <c r="L72" s="8">
        <v>0.40600000000000003</v>
      </c>
      <c r="M72" s="8">
        <v>0.41699999999999998</v>
      </c>
      <c r="O72" s="81">
        <v>95000</v>
      </c>
      <c r="P72" s="76">
        <v>662787.34858907049</v>
      </c>
      <c r="Q72" s="76">
        <v>649300.45606247324</v>
      </c>
      <c r="R72" s="76">
        <v>637896.19274717197</v>
      </c>
      <c r="S72" s="76">
        <v>622487.42123032943</v>
      </c>
      <c r="T72" s="76">
        <v>609385.30005403352</v>
      </c>
      <c r="U72" s="76">
        <v>594883.87999369344</v>
      </c>
      <c r="V72" s="76">
        <v>580948.34724532557</v>
      </c>
      <c r="W72" s="76">
        <v>566075.28880750271</v>
      </c>
      <c r="X72" s="76">
        <v>550521.48115060048</v>
      </c>
      <c r="Y72" s="76">
        <v>535851.40206667793</v>
      </c>
      <c r="Z72" s="76">
        <v>522019.95728571626</v>
      </c>
      <c r="AA72" s="76">
        <v>508982.37559856981</v>
      </c>
      <c r="AC72" s="81">
        <v>95000</v>
      </c>
      <c r="AD72" s="12">
        <f t="shared" si="13"/>
        <v>6.9767089325165319</v>
      </c>
      <c r="AE72" s="12">
        <f t="shared" si="14"/>
        <v>6.834741642762876</v>
      </c>
      <c r="AF72" s="12">
        <f t="shared" si="15"/>
        <v>6.7146967657597045</v>
      </c>
      <c r="AG72" s="12">
        <f t="shared" si="16"/>
        <v>6.5524991708455733</v>
      </c>
      <c r="AH72" s="12">
        <f t="shared" si="17"/>
        <v>6.4145821058319319</v>
      </c>
      <c r="AI72" s="12">
        <f t="shared" si="18"/>
        <v>6.2619355788809834</v>
      </c>
      <c r="AJ72" s="12">
        <f t="shared" si="19"/>
        <v>6.1152457604771113</v>
      </c>
      <c r="AK72" s="12">
        <f t="shared" si="20"/>
        <v>5.9586872506052915</v>
      </c>
      <c r="AL72" s="12">
        <f t="shared" si="21"/>
        <v>5.7949629594800047</v>
      </c>
      <c r="AM72" s="12">
        <f t="shared" si="22"/>
        <v>5.6405410743860838</v>
      </c>
      <c r="AN72" s="12">
        <f t="shared" si="23"/>
        <v>5.4949469187970132</v>
      </c>
      <c r="AO72" s="12">
        <f t="shared" si="24"/>
        <v>5.3577092168270504</v>
      </c>
      <c r="AP72" s="12"/>
    </row>
    <row r="73" spans="1:55" x14ac:dyDescent="0.3">
      <c r="A73" s="81">
        <v>96000</v>
      </c>
      <c r="B73" s="8">
        <v>0.27900000000000003</v>
      </c>
      <c r="C73" s="8">
        <v>0.29399999999999998</v>
      </c>
      <c r="D73" s="8">
        <v>0.308</v>
      </c>
      <c r="E73" s="8">
        <v>0.32200000000000001</v>
      </c>
      <c r="F73" s="8">
        <v>0.33500000000000002</v>
      </c>
      <c r="G73" s="8">
        <v>0.34799999999999998</v>
      </c>
      <c r="H73" s="8">
        <v>0.36099999999999999</v>
      </c>
      <c r="I73" s="8">
        <v>0.373</v>
      </c>
      <c r="J73" s="8">
        <v>0.38400000000000001</v>
      </c>
      <c r="K73" s="8">
        <v>0.39500000000000002</v>
      </c>
      <c r="L73" s="8">
        <v>0.40600000000000003</v>
      </c>
      <c r="M73" s="8">
        <v>0.41699999999999998</v>
      </c>
      <c r="N73" s="77"/>
      <c r="O73" s="81">
        <v>96000</v>
      </c>
      <c r="P73" s="76">
        <v>669764.057521587</v>
      </c>
      <c r="Q73" s="76">
        <v>658374.56698068057</v>
      </c>
      <c r="R73" s="76">
        <v>644610.88951293158</v>
      </c>
      <c r="S73" s="76">
        <v>630999.54632142792</v>
      </c>
      <c r="T73" s="76">
        <v>615799.88215986558</v>
      </c>
      <c r="U73" s="76">
        <v>601145.81557257439</v>
      </c>
      <c r="V73" s="76">
        <v>587063.59300580272</v>
      </c>
      <c r="W73" s="76">
        <v>572033.97605810803</v>
      </c>
      <c r="X73" s="76">
        <v>556316.44411008048</v>
      </c>
      <c r="Y73" s="76">
        <v>541491.94314106402</v>
      </c>
      <c r="Z73" s="76">
        <v>527514.9042045133</v>
      </c>
      <c r="AA73" s="76">
        <v>514340.08481539687</v>
      </c>
      <c r="AB73" s="19"/>
      <c r="AC73" s="81">
        <v>96000</v>
      </c>
      <c r="AD73" s="12">
        <f t="shared" si="13"/>
        <v>6.976708932516531</v>
      </c>
      <c r="AE73" s="12">
        <f t="shared" si="14"/>
        <v>6.8580684060487558</v>
      </c>
      <c r="AF73" s="12">
        <f t="shared" si="15"/>
        <v>6.7146967657597036</v>
      </c>
      <c r="AG73" s="12">
        <f t="shared" si="16"/>
        <v>6.5729119408482077</v>
      </c>
      <c r="AH73" s="12">
        <f t="shared" si="17"/>
        <v>6.4145821058319328</v>
      </c>
      <c r="AI73" s="12">
        <f t="shared" si="18"/>
        <v>6.2619355788809834</v>
      </c>
      <c r="AJ73" s="12">
        <f t="shared" si="19"/>
        <v>6.1152457604771113</v>
      </c>
      <c r="AK73" s="12">
        <f t="shared" si="20"/>
        <v>5.9586872506052924</v>
      </c>
      <c r="AL73" s="12">
        <f t="shared" si="21"/>
        <v>5.7949629594800047</v>
      </c>
      <c r="AM73" s="12">
        <f t="shared" si="22"/>
        <v>5.6405410743860838</v>
      </c>
      <c r="AN73" s="12">
        <f t="shared" si="23"/>
        <v>5.4949469187970132</v>
      </c>
      <c r="AO73" s="12">
        <f t="shared" si="24"/>
        <v>5.3577092168270504</v>
      </c>
      <c r="AP73" s="12"/>
    </row>
    <row r="74" spans="1:55" x14ac:dyDescent="0.3">
      <c r="A74" s="81">
        <v>97000</v>
      </c>
      <c r="B74" s="8">
        <v>0.27900000000000003</v>
      </c>
      <c r="C74" s="8">
        <v>0.29399999999999998</v>
      </c>
      <c r="D74" s="8">
        <v>0.308</v>
      </c>
      <c r="E74" s="8">
        <v>0.32200000000000001</v>
      </c>
      <c r="F74" s="8">
        <v>0.33500000000000002</v>
      </c>
      <c r="G74" s="8">
        <v>0.34799999999999998</v>
      </c>
      <c r="H74" s="8">
        <v>0.36099999999999999</v>
      </c>
      <c r="I74" s="8">
        <v>0.373</v>
      </c>
      <c r="J74" s="8">
        <v>0.38400000000000001</v>
      </c>
      <c r="K74" s="8">
        <v>0.39500000000000002</v>
      </c>
      <c r="L74" s="8">
        <v>0.40600000000000003</v>
      </c>
      <c r="M74" s="8">
        <v>0.41699999999999998</v>
      </c>
      <c r="O74" s="81">
        <v>97000</v>
      </c>
      <c r="P74" s="76">
        <v>676740.76645410352</v>
      </c>
      <c r="Q74" s="76">
        <v>665232.63538672938</v>
      </c>
      <c r="R74" s="76">
        <v>651325.58627869131</v>
      </c>
      <c r="S74" s="76">
        <v>637572.45826227614</v>
      </c>
      <c r="T74" s="76">
        <v>622214.46426569752</v>
      </c>
      <c r="U74" s="76">
        <v>607407.75115145545</v>
      </c>
      <c r="V74" s="76">
        <v>593178.83876627986</v>
      </c>
      <c r="W74" s="76">
        <v>577992.66330871335</v>
      </c>
      <c r="X74" s="76">
        <v>562111.40706956049</v>
      </c>
      <c r="Y74" s="76">
        <v>547132.48421545012</v>
      </c>
      <c r="Z74" s="76">
        <v>533009.85112331028</v>
      </c>
      <c r="AA74" s="76">
        <v>519697.79403222387</v>
      </c>
      <c r="AC74" s="81">
        <v>97000</v>
      </c>
      <c r="AD74" s="12">
        <f t="shared" si="13"/>
        <v>6.976708932516531</v>
      </c>
      <c r="AE74" s="12">
        <f t="shared" si="14"/>
        <v>6.8580684060487567</v>
      </c>
      <c r="AF74" s="12">
        <f t="shared" si="15"/>
        <v>6.7146967657597045</v>
      </c>
      <c r="AG74" s="12">
        <f t="shared" si="16"/>
        <v>6.5729119408482077</v>
      </c>
      <c r="AH74" s="12">
        <f t="shared" si="17"/>
        <v>6.4145821058319328</v>
      </c>
      <c r="AI74" s="12">
        <f t="shared" si="18"/>
        <v>6.2619355788809843</v>
      </c>
      <c r="AJ74" s="12">
        <f t="shared" si="19"/>
        <v>6.1152457604771122</v>
      </c>
      <c r="AK74" s="12">
        <f t="shared" si="20"/>
        <v>5.9586872506052924</v>
      </c>
      <c r="AL74" s="12">
        <f t="shared" si="21"/>
        <v>5.7949629594800047</v>
      </c>
      <c r="AM74" s="12">
        <f t="shared" si="22"/>
        <v>5.6405410743860838</v>
      </c>
      <c r="AN74" s="12">
        <f t="shared" si="23"/>
        <v>5.4949469187970132</v>
      </c>
      <c r="AO74" s="12">
        <f t="shared" si="24"/>
        <v>5.3577092168270504</v>
      </c>
      <c r="AP74" s="12"/>
    </row>
    <row r="75" spans="1:55" x14ac:dyDescent="0.3">
      <c r="A75" s="81">
        <v>98000</v>
      </c>
      <c r="B75" s="8">
        <v>0.28000000000000003</v>
      </c>
      <c r="C75" s="8">
        <v>0.29399999999999998</v>
      </c>
      <c r="D75" s="8">
        <v>0.308</v>
      </c>
      <c r="E75" s="8">
        <v>0.32200000000000001</v>
      </c>
      <c r="F75" s="8">
        <v>0.33600000000000002</v>
      </c>
      <c r="G75" s="8">
        <v>0.34799999999999998</v>
      </c>
      <c r="H75" s="8">
        <v>0.36099999999999999</v>
      </c>
      <c r="I75" s="8">
        <v>0.373</v>
      </c>
      <c r="J75" s="8">
        <v>0.38400000000000001</v>
      </c>
      <c r="K75" s="8">
        <v>0.39500000000000002</v>
      </c>
      <c r="L75" s="8">
        <v>0.40600000000000003</v>
      </c>
      <c r="M75" s="8">
        <v>0.41699999999999998</v>
      </c>
      <c r="O75" s="81">
        <v>98000</v>
      </c>
      <c r="P75" s="76">
        <v>686168.075656823</v>
      </c>
      <c r="Q75" s="76">
        <v>672090.70379277808</v>
      </c>
      <c r="R75" s="76">
        <v>658040.28304445103</v>
      </c>
      <c r="S75" s="76">
        <v>644145.37020312436</v>
      </c>
      <c r="T75" s="76">
        <v>630505.55098756379</v>
      </c>
      <c r="U75" s="76">
        <v>613669.6867303364</v>
      </c>
      <c r="V75" s="76">
        <v>599294.08452675689</v>
      </c>
      <c r="W75" s="76">
        <v>583951.35055931867</v>
      </c>
      <c r="X75" s="76">
        <v>567906.3700290405</v>
      </c>
      <c r="Y75" s="76">
        <v>552773.02528983622</v>
      </c>
      <c r="Z75" s="76">
        <v>538504.79804210726</v>
      </c>
      <c r="AA75" s="76">
        <v>525055.50324905093</v>
      </c>
      <c r="AC75" s="81">
        <v>98000</v>
      </c>
      <c r="AD75" s="12">
        <f t="shared" si="13"/>
        <v>7.0017150577226834</v>
      </c>
      <c r="AE75" s="12">
        <f t="shared" si="14"/>
        <v>6.8580684060487558</v>
      </c>
      <c r="AF75" s="12">
        <f t="shared" si="15"/>
        <v>6.7146967657597045</v>
      </c>
      <c r="AG75" s="12">
        <f t="shared" si="16"/>
        <v>6.5729119408482077</v>
      </c>
      <c r="AH75" s="12">
        <f t="shared" si="17"/>
        <v>6.4337301121179982</v>
      </c>
      <c r="AI75" s="12">
        <f t="shared" si="18"/>
        <v>6.2619355788809834</v>
      </c>
      <c r="AJ75" s="12">
        <f t="shared" si="19"/>
        <v>6.1152457604771113</v>
      </c>
      <c r="AK75" s="12">
        <f t="shared" si="20"/>
        <v>5.9586872506052924</v>
      </c>
      <c r="AL75" s="12">
        <f t="shared" si="21"/>
        <v>5.7949629594800047</v>
      </c>
      <c r="AM75" s="12">
        <f t="shared" si="22"/>
        <v>5.6405410743860838</v>
      </c>
      <c r="AN75" s="12">
        <f t="shared" si="23"/>
        <v>5.4949469187970132</v>
      </c>
      <c r="AO75" s="12">
        <f t="shared" si="24"/>
        <v>5.3577092168270504</v>
      </c>
      <c r="AP75" s="12"/>
    </row>
    <row r="76" spans="1:55" s="19" customFormat="1" x14ac:dyDescent="0.3">
      <c r="A76" s="81">
        <v>99000</v>
      </c>
      <c r="B76" s="8">
        <v>0.28000000000000003</v>
      </c>
      <c r="C76" s="8">
        <v>0.29399999999999998</v>
      </c>
      <c r="D76" s="8">
        <v>0.309</v>
      </c>
      <c r="E76" s="8">
        <v>0.32200000000000001</v>
      </c>
      <c r="F76" s="8">
        <v>0.33600000000000002</v>
      </c>
      <c r="G76" s="8">
        <v>0.34899999999999998</v>
      </c>
      <c r="H76" s="8">
        <v>0.36099999999999999</v>
      </c>
      <c r="I76" s="8">
        <v>0.373</v>
      </c>
      <c r="J76" s="8">
        <v>0.38400000000000001</v>
      </c>
      <c r="K76" s="8">
        <v>0.39500000000000002</v>
      </c>
      <c r="L76" s="8">
        <v>0.40600000000000003</v>
      </c>
      <c r="M76" s="8">
        <v>0.41699999999999998</v>
      </c>
      <c r="N76" s="4"/>
      <c r="O76" s="81">
        <v>99000</v>
      </c>
      <c r="P76" s="76">
        <v>693169.79071454576</v>
      </c>
      <c r="Q76" s="76">
        <v>678948.77219882689</v>
      </c>
      <c r="R76" s="76">
        <v>666913.27519920492</v>
      </c>
      <c r="S76" s="76">
        <v>650718.28214397258</v>
      </c>
      <c r="T76" s="76">
        <v>636939.28109968174</v>
      </c>
      <c r="U76" s="76">
        <v>621713.03501700249</v>
      </c>
      <c r="V76" s="76">
        <v>605409.33028723404</v>
      </c>
      <c r="W76" s="76">
        <v>589910.03780992399</v>
      </c>
      <c r="X76" s="76">
        <v>573701.3329885205</v>
      </c>
      <c r="Y76" s="76">
        <v>558413.56636422232</v>
      </c>
      <c r="Z76" s="76">
        <v>543999.74496090435</v>
      </c>
      <c r="AA76" s="76">
        <v>530413.21246587799</v>
      </c>
      <c r="AB76" s="4"/>
      <c r="AC76" s="81">
        <v>99000</v>
      </c>
      <c r="AD76" s="12">
        <f t="shared" si="13"/>
        <v>7.0017150577226843</v>
      </c>
      <c r="AE76" s="12">
        <f t="shared" si="14"/>
        <v>6.8580684060487567</v>
      </c>
      <c r="AF76" s="12">
        <f t="shared" si="15"/>
        <v>6.7364977292848982</v>
      </c>
      <c r="AG76" s="12">
        <f t="shared" si="16"/>
        <v>6.5729119408482077</v>
      </c>
      <c r="AH76" s="12">
        <f t="shared" si="17"/>
        <v>6.4337301121179973</v>
      </c>
      <c r="AI76" s="12">
        <f t="shared" si="18"/>
        <v>6.279929646636389</v>
      </c>
      <c r="AJ76" s="12">
        <f t="shared" si="19"/>
        <v>6.1152457604771113</v>
      </c>
      <c r="AK76" s="12">
        <f t="shared" si="20"/>
        <v>5.9586872506052933</v>
      </c>
      <c r="AL76" s="12">
        <f t="shared" si="21"/>
        <v>5.7949629594800047</v>
      </c>
      <c r="AM76" s="12">
        <f t="shared" si="22"/>
        <v>5.6405410743860838</v>
      </c>
      <c r="AN76" s="12">
        <f t="shared" si="23"/>
        <v>5.4949469187970132</v>
      </c>
      <c r="AO76" s="12">
        <f t="shared" si="24"/>
        <v>5.3577092168270504</v>
      </c>
      <c r="AP76" s="12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</row>
    <row r="77" spans="1:55" x14ac:dyDescent="0.3">
      <c r="A77" s="81">
        <v>100000</v>
      </c>
      <c r="B77" s="8">
        <v>0.28000000000000003</v>
      </c>
      <c r="C77" s="8">
        <v>0.29499999999999998</v>
      </c>
      <c r="D77" s="8">
        <v>0.309</v>
      </c>
      <c r="E77" s="8">
        <v>0.32300000000000001</v>
      </c>
      <c r="F77" s="8">
        <v>0.33600000000000002</v>
      </c>
      <c r="G77" s="8">
        <v>0.34899999999999998</v>
      </c>
      <c r="H77" s="8">
        <v>0.36099999999999999</v>
      </c>
      <c r="I77" s="8">
        <v>0.373</v>
      </c>
      <c r="J77" s="8">
        <v>0.38400000000000001</v>
      </c>
      <c r="K77" s="8">
        <v>0.39500000000000002</v>
      </c>
      <c r="L77" s="8">
        <v>0.40600000000000003</v>
      </c>
      <c r="M77" s="8">
        <v>0.41699999999999998</v>
      </c>
      <c r="O77" s="81">
        <v>100000</v>
      </c>
      <c r="P77" s="76">
        <v>700171.50577226828</v>
      </c>
      <c r="Q77" s="76">
        <v>688139.51693346363</v>
      </c>
      <c r="R77" s="76">
        <v>673649.77292848984</v>
      </c>
      <c r="S77" s="76">
        <v>659332.47108508414</v>
      </c>
      <c r="T77" s="76">
        <v>643373.01121179969</v>
      </c>
      <c r="U77" s="76">
        <v>627992.96466363885</v>
      </c>
      <c r="V77" s="76">
        <v>611524.57604771119</v>
      </c>
      <c r="W77" s="76">
        <v>595868.72506052931</v>
      </c>
      <c r="X77" s="76">
        <v>579496.29594800051</v>
      </c>
      <c r="Y77" s="76">
        <v>564054.10743860831</v>
      </c>
      <c r="Z77" s="76">
        <v>549494.69187970133</v>
      </c>
      <c r="AA77" s="76">
        <v>535770.92168270505</v>
      </c>
      <c r="AC77" s="81">
        <v>100000</v>
      </c>
      <c r="AD77" s="12">
        <f t="shared" si="13"/>
        <v>7.0017150577226825</v>
      </c>
      <c r="AE77" s="12">
        <f t="shared" si="14"/>
        <v>6.8813951693346365</v>
      </c>
      <c r="AF77" s="12">
        <f t="shared" si="15"/>
        <v>6.7364977292848982</v>
      </c>
      <c r="AG77" s="12">
        <f t="shared" si="16"/>
        <v>6.5933247108508413</v>
      </c>
      <c r="AH77" s="12">
        <f t="shared" si="17"/>
        <v>6.4337301121179973</v>
      </c>
      <c r="AI77" s="12">
        <f t="shared" si="18"/>
        <v>6.2799296466363881</v>
      </c>
      <c r="AJ77" s="12">
        <f t="shared" si="19"/>
        <v>6.1152457604771122</v>
      </c>
      <c r="AK77" s="12">
        <f t="shared" si="20"/>
        <v>5.9586872506052933</v>
      </c>
      <c r="AL77" s="12">
        <f t="shared" si="21"/>
        <v>5.7949629594800047</v>
      </c>
      <c r="AM77" s="12">
        <f t="shared" si="22"/>
        <v>5.6405410743860829</v>
      </c>
      <c r="AN77" s="12">
        <f t="shared" si="23"/>
        <v>5.4949469187970132</v>
      </c>
      <c r="AO77" s="12">
        <f t="shared" si="24"/>
        <v>5.3577092168270504</v>
      </c>
      <c r="AP77" s="12"/>
    </row>
    <row r="78" spans="1:55" x14ac:dyDescent="0.3">
      <c r="A78" s="81">
        <v>101000</v>
      </c>
      <c r="B78" s="8">
        <v>0.28100000000000003</v>
      </c>
      <c r="C78" s="8">
        <v>0.29499999999999998</v>
      </c>
      <c r="D78" s="8">
        <v>0.309</v>
      </c>
      <c r="E78" s="8">
        <v>0.32300000000000001</v>
      </c>
      <c r="F78" s="8">
        <v>0.33600000000000002</v>
      </c>
      <c r="G78" s="8">
        <v>0.34899999999999998</v>
      </c>
      <c r="H78" s="8">
        <v>0.36099999999999999</v>
      </c>
      <c r="I78" s="8">
        <v>0.373</v>
      </c>
      <c r="J78" s="8">
        <v>0.38400000000000001</v>
      </c>
      <c r="K78" s="8">
        <v>0.39500000000000002</v>
      </c>
      <c r="L78" s="8">
        <v>0.40600000000000003</v>
      </c>
      <c r="M78" s="8">
        <v>0.41699999999999998</v>
      </c>
      <c r="O78" s="81">
        <v>101000</v>
      </c>
      <c r="P78" s="76">
        <v>709698.83947581239</v>
      </c>
      <c r="Q78" s="76">
        <v>695020.91210279823</v>
      </c>
      <c r="R78" s="76">
        <v>680386.27065777464</v>
      </c>
      <c r="S78" s="76">
        <v>665925.79579593509</v>
      </c>
      <c r="T78" s="76">
        <v>649806.74132391775</v>
      </c>
      <c r="U78" s="76">
        <v>634272.89431027521</v>
      </c>
      <c r="V78" s="76">
        <v>617639.82180818822</v>
      </c>
      <c r="W78" s="76">
        <v>601827.41231113451</v>
      </c>
      <c r="X78" s="76">
        <v>585291.25890748051</v>
      </c>
      <c r="Y78" s="76">
        <v>569694.64851299452</v>
      </c>
      <c r="Z78" s="76">
        <v>554989.63879849832</v>
      </c>
      <c r="AA78" s="76">
        <v>541128.63089953212</v>
      </c>
      <c r="AC78" s="81">
        <v>101000</v>
      </c>
      <c r="AD78" s="12">
        <f t="shared" si="13"/>
        <v>7.0267211829288359</v>
      </c>
      <c r="AE78" s="12">
        <f t="shared" si="14"/>
        <v>6.8813951693346356</v>
      </c>
      <c r="AF78" s="12">
        <f t="shared" si="15"/>
        <v>6.7364977292848973</v>
      </c>
      <c r="AG78" s="12">
        <f t="shared" si="16"/>
        <v>6.5933247108508422</v>
      </c>
      <c r="AH78" s="12">
        <f t="shared" si="17"/>
        <v>6.4337301121179973</v>
      </c>
      <c r="AI78" s="12">
        <f t="shared" si="18"/>
        <v>6.2799296466363881</v>
      </c>
      <c r="AJ78" s="12">
        <f t="shared" si="19"/>
        <v>6.1152457604771113</v>
      </c>
      <c r="AK78" s="12">
        <f t="shared" si="20"/>
        <v>5.9586872506052924</v>
      </c>
      <c r="AL78" s="12">
        <f t="shared" si="21"/>
        <v>5.7949629594800047</v>
      </c>
      <c r="AM78" s="12">
        <f t="shared" si="22"/>
        <v>5.6405410743860847</v>
      </c>
      <c r="AN78" s="12">
        <f t="shared" si="23"/>
        <v>5.4949469187970132</v>
      </c>
      <c r="AO78" s="12">
        <f t="shared" si="24"/>
        <v>5.3577092168270504</v>
      </c>
      <c r="AP78" s="12"/>
    </row>
    <row r="79" spans="1:55" x14ac:dyDescent="0.3">
      <c r="A79" s="81">
        <v>102000</v>
      </c>
      <c r="B79" s="8">
        <v>0.28100000000000003</v>
      </c>
      <c r="C79" s="8">
        <v>0.29499999999999998</v>
      </c>
      <c r="D79" s="8">
        <v>0.309</v>
      </c>
      <c r="E79" s="8">
        <v>0.32300000000000001</v>
      </c>
      <c r="F79" s="8">
        <v>0.33600000000000002</v>
      </c>
      <c r="G79" s="8">
        <v>0.34899999999999998</v>
      </c>
      <c r="H79" s="8">
        <v>0.36099999999999999</v>
      </c>
      <c r="I79" s="8">
        <v>0.373</v>
      </c>
      <c r="J79" s="8">
        <v>0.38400000000000001</v>
      </c>
      <c r="K79" s="8">
        <v>0.39500000000000002</v>
      </c>
      <c r="L79" s="8">
        <v>0.40600000000000003</v>
      </c>
      <c r="M79" s="8">
        <v>0.41699999999999998</v>
      </c>
      <c r="O79" s="81">
        <v>102000</v>
      </c>
      <c r="P79" s="76">
        <v>716725.56065874128</v>
      </c>
      <c r="Q79" s="76">
        <v>701902.30727213284</v>
      </c>
      <c r="R79" s="76">
        <v>687122.76838705956</v>
      </c>
      <c r="S79" s="76">
        <v>672519.12050678593</v>
      </c>
      <c r="T79" s="76">
        <v>656240.4714360357</v>
      </c>
      <c r="U79" s="76">
        <v>640552.82395691168</v>
      </c>
      <c r="V79" s="76">
        <v>623755.06756866537</v>
      </c>
      <c r="W79" s="76">
        <v>607786.09956173983</v>
      </c>
      <c r="X79" s="76">
        <v>591086.22186696052</v>
      </c>
      <c r="Y79" s="76">
        <v>575335.1895873805</v>
      </c>
      <c r="Z79" s="76">
        <v>560484.58571729541</v>
      </c>
      <c r="AA79" s="76">
        <v>546486.34011635918</v>
      </c>
      <c r="AC79" s="81">
        <v>102000</v>
      </c>
      <c r="AD79" s="12">
        <f t="shared" si="13"/>
        <v>7.0267211829288359</v>
      </c>
      <c r="AE79" s="12">
        <f t="shared" si="14"/>
        <v>6.8813951693346356</v>
      </c>
      <c r="AF79" s="12">
        <f t="shared" si="15"/>
        <v>6.7364977292848973</v>
      </c>
      <c r="AG79" s="12">
        <f t="shared" si="16"/>
        <v>6.5933247108508422</v>
      </c>
      <c r="AH79" s="12">
        <f t="shared" si="17"/>
        <v>6.4337301121179973</v>
      </c>
      <c r="AI79" s="12">
        <f t="shared" si="18"/>
        <v>6.279929646636389</v>
      </c>
      <c r="AJ79" s="12">
        <f t="shared" si="19"/>
        <v>6.1152457604771113</v>
      </c>
      <c r="AK79" s="12">
        <f t="shared" si="20"/>
        <v>5.9586872506052924</v>
      </c>
      <c r="AL79" s="12">
        <f t="shared" si="21"/>
        <v>5.7949629594800047</v>
      </c>
      <c r="AM79" s="12">
        <f t="shared" si="22"/>
        <v>5.6405410743860838</v>
      </c>
      <c r="AN79" s="12">
        <f t="shared" si="23"/>
        <v>5.4949469187970141</v>
      </c>
      <c r="AO79" s="12">
        <f t="shared" si="24"/>
        <v>5.3577092168270504</v>
      </c>
      <c r="AP79" s="12"/>
    </row>
    <row r="80" spans="1:55" x14ac:dyDescent="0.3">
      <c r="A80" s="81">
        <v>103000</v>
      </c>
      <c r="B80" s="8">
        <v>0.28100000000000003</v>
      </c>
      <c r="C80" s="8">
        <v>0.29599999999999999</v>
      </c>
      <c r="D80" s="8">
        <v>0.309</v>
      </c>
      <c r="E80" s="8">
        <v>0.32300000000000001</v>
      </c>
      <c r="F80" s="8">
        <v>0.33700000000000002</v>
      </c>
      <c r="G80" s="8">
        <v>0.34899999999999998</v>
      </c>
      <c r="H80" s="8">
        <v>0.36199999999999999</v>
      </c>
      <c r="I80" s="8">
        <v>0.373</v>
      </c>
      <c r="J80" s="8">
        <v>0.38400000000000001</v>
      </c>
      <c r="K80" s="8">
        <v>0.39500000000000002</v>
      </c>
      <c r="L80" s="8">
        <v>0.40600000000000003</v>
      </c>
      <c r="M80" s="8">
        <v>0.41699999999999998</v>
      </c>
      <c r="O80" s="81">
        <v>103000</v>
      </c>
      <c r="P80" s="76">
        <v>723752.28184167005</v>
      </c>
      <c r="Q80" s="76">
        <v>711186.35905991308</v>
      </c>
      <c r="R80" s="76">
        <v>693859.26611634449</v>
      </c>
      <c r="S80" s="76">
        <v>679112.44521763665</v>
      </c>
      <c r="T80" s="76">
        <v>664646.44619561848</v>
      </c>
      <c r="U80" s="76">
        <v>646832.75360354804</v>
      </c>
      <c r="V80" s="76">
        <v>631615.10644085752</v>
      </c>
      <c r="W80" s="76">
        <v>613744.78681234515</v>
      </c>
      <c r="X80" s="76">
        <v>596881.18482644053</v>
      </c>
      <c r="Y80" s="76">
        <v>580975.7306617666</v>
      </c>
      <c r="Z80" s="76">
        <v>565979.53263609239</v>
      </c>
      <c r="AA80" s="76">
        <v>551844.04933318624</v>
      </c>
      <c r="AC80" s="81">
        <v>103000</v>
      </c>
      <c r="AD80" s="12">
        <f t="shared" si="13"/>
        <v>7.026721182928835</v>
      </c>
      <c r="AE80" s="12">
        <f t="shared" si="14"/>
        <v>6.9047219326205154</v>
      </c>
      <c r="AF80" s="12">
        <f t="shared" si="15"/>
        <v>6.7364977292848982</v>
      </c>
      <c r="AG80" s="12">
        <f t="shared" si="16"/>
        <v>6.5933247108508413</v>
      </c>
      <c r="AH80" s="12">
        <f t="shared" si="17"/>
        <v>6.4528781184040627</v>
      </c>
      <c r="AI80" s="12">
        <f t="shared" si="18"/>
        <v>6.279929646636389</v>
      </c>
      <c r="AJ80" s="12">
        <f t="shared" si="19"/>
        <v>6.1321854994258009</v>
      </c>
      <c r="AK80" s="12">
        <f t="shared" si="20"/>
        <v>5.9586872506052924</v>
      </c>
      <c r="AL80" s="12">
        <f t="shared" si="21"/>
        <v>5.7949629594800047</v>
      </c>
      <c r="AM80" s="12">
        <f t="shared" si="22"/>
        <v>5.6405410743860838</v>
      </c>
      <c r="AN80" s="12">
        <f t="shared" si="23"/>
        <v>5.4949469187970132</v>
      </c>
      <c r="AO80" s="12">
        <f t="shared" si="24"/>
        <v>5.3577092168270513</v>
      </c>
      <c r="AP80" s="12"/>
    </row>
    <row r="81" spans="1:42" x14ac:dyDescent="0.3">
      <c r="A81" s="81">
        <v>104000</v>
      </c>
      <c r="B81" s="8">
        <v>0.28199999999999997</v>
      </c>
      <c r="C81" s="8">
        <v>0.29599999999999999</v>
      </c>
      <c r="D81" s="8">
        <v>0.31</v>
      </c>
      <c r="E81" s="8">
        <v>0.32300000000000001</v>
      </c>
      <c r="F81" s="8">
        <v>0.33700000000000002</v>
      </c>
      <c r="G81" s="8">
        <v>0.35</v>
      </c>
      <c r="H81" s="8">
        <v>0.36199999999999999</v>
      </c>
      <c r="I81" s="8">
        <v>0.374</v>
      </c>
      <c r="J81" s="8">
        <v>0.38500000000000001</v>
      </c>
      <c r="K81" s="8">
        <v>0.39500000000000002</v>
      </c>
      <c r="L81" s="8">
        <v>0.40600000000000003</v>
      </c>
      <c r="M81" s="8">
        <v>0.41699999999999998</v>
      </c>
      <c r="O81" s="81">
        <v>104000</v>
      </c>
      <c r="P81" s="76">
        <v>733379.64004603855</v>
      </c>
      <c r="Q81" s="76">
        <v>718091.08099253371</v>
      </c>
      <c r="R81" s="76">
        <v>702863.06405224954</v>
      </c>
      <c r="S81" s="76">
        <v>685705.7699284876</v>
      </c>
      <c r="T81" s="76">
        <v>671099.32431402255</v>
      </c>
      <c r="U81" s="76">
        <v>654984.06629674661</v>
      </c>
      <c r="V81" s="76">
        <v>637747.29194028338</v>
      </c>
      <c r="W81" s="76">
        <v>621364.87747866882</v>
      </c>
      <c r="X81" s="76">
        <v>604245.61692077969</v>
      </c>
      <c r="Y81" s="76">
        <v>586616.2717361527</v>
      </c>
      <c r="Z81" s="76">
        <v>571474.47955488937</v>
      </c>
      <c r="AA81" s="76">
        <v>557201.7585500133</v>
      </c>
      <c r="AC81" s="81">
        <v>104000</v>
      </c>
      <c r="AD81" s="12">
        <f t="shared" si="13"/>
        <v>7.0517273081349856</v>
      </c>
      <c r="AE81" s="12">
        <f t="shared" si="14"/>
        <v>6.9047219326205163</v>
      </c>
      <c r="AF81" s="12">
        <f t="shared" si="15"/>
        <v>6.7582986928100919</v>
      </c>
      <c r="AG81" s="12">
        <f t="shared" si="16"/>
        <v>6.5933247108508422</v>
      </c>
      <c r="AH81" s="12">
        <f t="shared" si="17"/>
        <v>6.4528781184040627</v>
      </c>
      <c r="AI81" s="12">
        <f t="shared" si="18"/>
        <v>6.2979237143917945</v>
      </c>
      <c r="AJ81" s="12">
        <f t="shared" si="19"/>
        <v>6.1321854994258018</v>
      </c>
      <c r="AK81" s="12">
        <f t="shared" si="20"/>
        <v>5.9746622834487386</v>
      </c>
      <c r="AL81" s="12">
        <f t="shared" si="21"/>
        <v>5.8100540088536512</v>
      </c>
      <c r="AM81" s="12">
        <f t="shared" si="22"/>
        <v>5.6405410743860838</v>
      </c>
      <c r="AN81" s="12">
        <f t="shared" si="23"/>
        <v>5.4949469187970132</v>
      </c>
      <c r="AO81" s="12">
        <f t="shared" si="24"/>
        <v>5.3577092168270513</v>
      </c>
      <c r="AP81" s="12"/>
    </row>
    <row r="82" spans="1:42" x14ac:dyDescent="0.3">
      <c r="A82" s="81">
        <v>105000</v>
      </c>
      <c r="B82" s="8">
        <v>0.28199999999999997</v>
      </c>
      <c r="C82" s="8">
        <v>0.29599999999999999</v>
      </c>
      <c r="D82" s="8">
        <v>0.31</v>
      </c>
      <c r="E82" s="8">
        <v>0.32400000000000001</v>
      </c>
      <c r="F82" s="8">
        <v>0.33700000000000002</v>
      </c>
      <c r="G82" s="8">
        <v>0.35</v>
      </c>
      <c r="H82" s="8">
        <v>0.36199999999999999</v>
      </c>
      <c r="I82" s="8">
        <v>0.374</v>
      </c>
      <c r="J82" s="8">
        <v>0.38500000000000001</v>
      </c>
      <c r="K82" s="8">
        <v>0.39500000000000002</v>
      </c>
      <c r="L82" s="8">
        <v>0.40600000000000003</v>
      </c>
      <c r="M82" s="8">
        <v>0.41699999999999998</v>
      </c>
      <c r="O82" s="81">
        <v>105000</v>
      </c>
      <c r="P82" s="76">
        <v>740431.36735417356</v>
      </c>
      <c r="Q82" s="76">
        <v>724995.80292515422</v>
      </c>
      <c r="R82" s="76">
        <v>709621.36274505965</v>
      </c>
      <c r="S82" s="76">
        <v>694442.43548961496</v>
      </c>
      <c r="T82" s="76">
        <v>677552.20243242662</v>
      </c>
      <c r="U82" s="76">
        <v>661281.99001113838</v>
      </c>
      <c r="V82" s="76">
        <v>643879.47743970912</v>
      </c>
      <c r="W82" s="76">
        <v>627339.53976211755</v>
      </c>
      <c r="X82" s="76">
        <v>610055.67092963343</v>
      </c>
      <c r="Y82" s="76">
        <v>592256.8128105388</v>
      </c>
      <c r="Z82" s="76">
        <v>576969.42647368636</v>
      </c>
      <c r="AA82" s="76">
        <v>562559.46776684024</v>
      </c>
      <c r="AC82" s="81">
        <v>105000</v>
      </c>
      <c r="AD82" s="12">
        <f t="shared" si="13"/>
        <v>7.0517273081349865</v>
      </c>
      <c r="AE82" s="12">
        <f t="shared" si="14"/>
        <v>6.9047219326205163</v>
      </c>
      <c r="AF82" s="12">
        <f t="shared" si="15"/>
        <v>6.7582986928100919</v>
      </c>
      <c r="AG82" s="12">
        <f t="shared" si="16"/>
        <v>6.6137374808534757</v>
      </c>
      <c r="AH82" s="12">
        <f t="shared" si="17"/>
        <v>6.4528781184040627</v>
      </c>
      <c r="AI82" s="12">
        <f t="shared" si="18"/>
        <v>6.2979237143917937</v>
      </c>
      <c r="AJ82" s="12">
        <f t="shared" si="19"/>
        <v>6.1321854994258009</v>
      </c>
      <c r="AK82" s="12">
        <f t="shared" si="20"/>
        <v>5.9746622834487386</v>
      </c>
      <c r="AL82" s="12">
        <f t="shared" si="21"/>
        <v>5.8100540088536521</v>
      </c>
      <c r="AM82" s="12">
        <f t="shared" si="22"/>
        <v>5.6405410743860838</v>
      </c>
      <c r="AN82" s="12">
        <f t="shared" si="23"/>
        <v>5.4949469187970132</v>
      </c>
      <c r="AO82" s="12">
        <f t="shared" si="24"/>
        <v>5.3577092168270504</v>
      </c>
      <c r="AP82" s="12"/>
    </row>
    <row r="83" spans="1:42" x14ac:dyDescent="0.3">
      <c r="A83" s="81">
        <v>106000</v>
      </c>
      <c r="B83" s="8">
        <v>0.28199999999999997</v>
      </c>
      <c r="C83" s="8">
        <v>0.29599999999999999</v>
      </c>
      <c r="D83" s="8">
        <v>0.31</v>
      </c>
      <c r="E83" s="8">
        <v>0.32400000000000001</v>
      </c>
      <c r="F83" s="8">
        <v>0.33700000000000002</v>
      </c>
      <c r="G83" s="8">
        <v>0.35</v>
      </c>
      <c r="H83" s="8">
        <v>0.36199999999999999</v>
      </c>
      <c r="I83" s="8">
        <v>0.374</v>
      </c>
      <c r="J83" s="8">
        <v>0.38500000000000001</v>
      </c>
      <c r="K83" s="8">
        <v>0.39500000000000002</v>
      </c>
      <c r="L83" s="8">
        <v>0.40600000000000003</v>
      </c>
      <c r="M83" s="8">
        <v>0.41699999999999998</v>
      </c>
      <c r="O83" s="81">
        <v>106000</v>
      </c>
      <c r="P83" s="76">
        <v>747483.09466230858</v>
      </c>
      <c r="Q83" s="76">
        <v>731900.52485777473</v>
      </c>
      <c r="R83" s="76">
        <v>716379.66143786977</v>
      </c>
      <c r="S83" s="76">
        <v>701056.17297046841</v>
      </c>
      <c r="T83" s="76">
        <v>684005.08055083069</v>
      </c>
      <c r="U83" s="76">
        <v>667579.91372553015</v>
      </c>
      <c r="V83" s="76">
        <v>650011.66293913487</v>
      </c>
      <c r="W83" s="76">
        <v>633314.20204556629</v>
      </c>
      <c r="X83" s="76">
        <v>615865.72493848705</v>
      </c>
      <c r="Y83" s="76">
        <v>597897.35388492479</v>
      </c>
      <c r="Z83" s="76">
        <v>582464.37339248345</v>
      </c>
      <c r="AA83" s="76">
        <v>567917.1769836673</v>
      </c>
      <c r="AC83" s="81">
        <v>106000</v>
      </c>
      <c r="AD83" s="12">
        <f t="shared" si="13"/>
        <v>7.0517273081349865</v>
      </c>
      <c r="AE83" s="12">
        <f t="shared" si="14"/>
        <v>6.9047219326205163</v>
      </c>
      <c r="AF83" s="12">
        <f t="shared" si="15"/>
        <v>6.7582986928100919</v>
      </c>
      <c r="AG83" s="12">
        <f t="shared" si="16"/>
        <v>6.6137374808534757</v>
      </c>
      <c r="AH83" s="12">
        <f t="shared" si="17"/>
        <v>6.4528781184040636</v>
      </c>
      <c r="AI83" s="12">
        <f t="shared" si="18"/>
        <v>6.2979237143917937</v>
      </c>
      <c r="AJ83" s="12">
        <f t="shared" si="19"/>
        <v>6.1321854994258009</v>
      </c>
      <c r="AK83" s="12">
        <f t="shared" si="20"/>
        <v>5.9746622834487386</v>
      </c>
      <c r="AL83" s="12">
        <f t="shared" si="21"/>
        <v>5.8100540088536512</v>
      </c>
      <c r="AM83" s="12">
        <f t="shared" si="22"/>
        <v>5.6405410743860829</v>
      </c>
      <c r="AN83" s="12">
        <f t="shared" si="23"/>
        <v>5.4949469187970141</v>
      </c>
      <c r="AO83" s="12">
        <f t="shared" si="24"/>
        <v>5.3577092168270504</v>
      </c>
      <c r="AP83" s="12"/>
    </row>
    <row r="84" spans="1:42" x14ac:dyDescent="0.3">
      <c r="A84" s="81">
        <v>107000</v>
      </c>
      <c r="B84" s="8">
        <v>0.28299999999999997</v>
      </c>
      <c r="C84" s="8">
        <v>0.29699999999999999</v>
      </c>
      <c r="D84" s="8">
        <v>0.311</v>
      </c>
      <c r="E84" s="8">
        <v>0.32400000000000001</v>
      </c>
      <c r="F84" s="8">
        <v>0.33700000000000002</v>
      </c>
      <c r="G84" s="8">
        <v>0.35</v>
      </c>
      <c r="H84" s="8">
        <v>0.36299999999999999</v>
      </c>
      <c r="I84" s="8">
        <v>0.374</v>
      </c>
      <c r="J84" s="8">
        <v>0.38500000000000001</v>
      </c>
      <c r="K84" s="8">
        <v>0.39600000000000002</v>
      </c>
      <c r="L84" s="8">
        <v>0.40600000000000003</v>
      </c>
      <c r="M84" s="8">
        <v>0.41699999999999998</v>
      </c>
      <c r="O84" s="81">
        <v>107000</v>
      </c>
      <c r="P84" s="76">
        <v>757210.47736750194</v>
      </c>
      <c r="Q84" s="76">
        <v>741301.21046198439</v>
      </c>
      <c r="R84" s="76">
        <v>725470.6632278756</v>
      </c>
      <c r="S84" s="76">
        <v>707669.91045132198</v>
      </c>
      <c r="T84" s="76">
        <v>690457.95866923465</v>
      </c>
      <c r="U84" s="76">
        <v>673877.83743992192</v>
      </c>
      <c r="V84" s="76">
        <v>657956.40050607058</v>
      </c>
      <c r="W84" s="76">
        <v>639288.86432901502</v>
      </c>
      <c r="X84" s="76">
        <v>621675.77894734067</v>
      </c>
      <c r="Y84" s="76">
        <v>605065.83899718267</v>
      </c>
      <c r="Z84" s="76">
        <v>587959.32031128043</v>
      </c>
      <c r="AA84" s="76">
        <v>573274.88620049437</v>
      </c>
      <c r="AC84" s="81">
        <v>107000</v>
      </c>
      <c r="AD84" s="12">
        <f t="shared" si="13"/>
        <v>7.0767334333411398</v>
      </c>
      <c r="AE84" s="12">
        <f t="shared" si="14"/>
        <v>6.928048695906396</v>
      </c>
      <c r="AF84" s="12">
        <f t="shared" si="15"/>
        <v>6.7800996563352856</v>
      </c>
      <c r="AG84" s="12">
        <f t="shared" si="16"/>
        <v>6.6137374808534766</v>
      </c>
      <c r="AH84" s="12">
        <f t="shared" si="17"/>
        <v>6.4528781184040618</v>
      </c>
      <c r="AI84" s="12">
        <f t="shared" si="18"/>
        <v>6.2979237143917937</v>
      </c>
      <c r="AJ84" s="12">
        <f t="shared" si="19"/>
        <v>6.1491252383744914</v>
      </c>
      <c r="AK84" s="12">
        <f t="shared" si="20"/>
        <v>5.9746622834487386</v>
      </c>
      <c r="AL84" s="12">
        <f t="shared" si="21"/>
        <v>5.8100540088536512</v>
      </c>
      <c r="AM84" s="12">
        <f t="shared" si="22"/>
        <v>5.6548209252073143</v>
      </c>
      <c r="AN84" s="12">
        <f t="shared" si="23"/>
        <v>5.4949469187970132</v>
      </c>
      <c r="AO84" s="12">
        <f t="shared" si="24"/>
        <v>5.3577092168270504</v>
      </c>
      <c r="AP84" s="12"/>
    </row>
    <row r="85" spans="1:42" x14ac:dyDescent="0.3">
      <c r="A85" s="81">
        <v>108000</v>
      </c>
      <c r="B85" s="8">
        <v>0.28299999999999997</v>
      </c>
      <c r="C85" s="8">
        <v>0.29699999999999999</v>
      </c>
      <c r="D85" s="8">
        <v>0.311</v>
      </c>
      <c r="E85" s="8">
        <v>0.32500000000000001</v>
      </c>
      <c r="F85" s="8">
        <v>0.33800000000000002</v>
      </c>
      <c r="G85" s="8">
        <v>0.35099999999999998</v>
      </c>
      <c r="H85" s="8">
        <v>0.36299999999999999</v>
      </c>
      <c r="I85" s="8">
        <v>0.374</v>
      </c>
      <c r="J85" s="8">
        <v>0.38500000000000001</v>
      </c>
      <c r="K85" s="8">
        <v>0.39600000000000002</v>
      </c>
      <c r="L85" s="8">
        <v>0.40600000000000003</v>
      </c>
      <c r="M85" s="8">
        <v>0.41699999999999998</v>
      </c>
      <c r="O85" s="81">
        <v>108000</v>
      </c>
      <c r="P85" s="76">
        <v>764287.21080084296</v>
      </c>
      <c r="Q85" s="76">
        <v>748229.2591578908</v>
      </c>
      <c r="R85" s="76">
        <v>732250.7628842108</v>
      </c>
      <c r="S85" s="76">
        <v>716488.22709245991</v>
      </c>
      <c r="T85" s="76">
        <v>698978.82146653382</v>
      </c>
      <c r="U85" s="76">
        <v>682119.12047189742</v>
      </c>
      <c r="V85" s="76">
        <v>664105.52574444504</v>
      </c>
      <c r="W85" s="76">
        <v>645263.52661246376</v>
      </c>
      <c r="X85" s="76">
        <v>627485.8329561943</v>
      </c>
      <c r="Y85" s="76">
        <v>610720.6599223899</v>
      </c>
      <c r="Z85" s="76">
        <v>593454.26723007741</v>
      </c>
      <c r="AA85" s="76">
        <v>578632.59541732143</v>
      </c>
      <c r="AC85" s="81">
        <v>108000</v>
      </c>
      <c r="AD85" s="12">
        <f t="shared" si="13"/>
        <v>7.0767334333411389</v>
      </c>
      <c r="AE85" s="12">
        <f t="shared" si="14"/>
        <v>6.928048695906396</v>
      </c>
      <c r="AF85" s="12">
        <f t="shared" si="15"/>
        <v>6.7800996563352856</v>
      </c>
      <c r="AG85" s="12">
        <f t="shared" si="16"/>
        <v>6.6341502508561101</v>
      </c>
      <c r="AH85" s="12">
        <f t="shared" si="17"/>
        <v>6.4720261246901281</v>
      </c>
      <c r="AI85" s="12">
        <f t="shared" si="18"/>
        <v>6.3159177821471983</v>
      </c>
      <c r="AJ85" s="12">
        <f t="shared" si="19"/>
        <v>6.1491252383744914</v>
      </c>
      <c r="AK85" s="12">
        <f t="shared" si="20"/>
        <v>5.9746622834487386</v>
      </c>
      <c r="AL85" s="12">
        <f t="shared" si="21"/>
        <v>5.8100540088536512</v>
      </c>
      <c r="AM85" s="12">
        <f t="shared" si="22"/>
        <v>5.6548209252073143</v>
      </c>
      <c r="AN85" s="12">
        <f t="shared" si="23"/>
        <v>5.4949469187970132</v>
      </c>
      <c r="AO85" s="12">
        <f t="shared" si="24"/>
        <v>5.3577092168270504</v>
      </c>
      <c r="AP85" s="12"/>
    </row>
    <row r="86" spans="1:42" x14ac:dyDescent="0.3">
      <c r="A86" s="81">
        <v>109000</v>
      </c>
      <c r="B86" s="8">
        <v>0.28299999999999997</v>
      </c>
      <c r="C86" s="8">
        <v>0.29699999999999999</v>
      </c>
      <c r="D86" s="8">
        <v>0.311</v>
      </c>
      <c r="E86" s="8">
        <v>0.32500000000000001</v>
      </c>
      <c r="F86" s="8">
        <v>0.33800000000000002</v>
      </c>
      <c r="G86" s="8">
        <v>0.35099999999999998</v>
      </c>
      <c r="H86" s="8">
        <v>0.36299999999999999</v>
      </c>
      <c r="I86" s="8">
        <v>0.375</v>
      </c>
      <c r="J86" s="8">
        <v>0.38500000000000001</v>
      </c>
      <c r="K86" s="8">
        <v>0.39600000000000002</v>
      </c>
      <c r="L86" s="8">
        <v>0.40600000000000003</v>
      </c>
      <c r="M86" s="8">
        <v>0.41699999999999998</v>
      </c>
      <c r="O86" s="81">
        <v>109000</v>
      </c>
      <c r="P86" s="76">
        <v>771363.94423418411</v>
      </c>
      <c r="Q86" s="76">
        <v>755157.30785379722</v>
      </c>
      <c r="R86" s="76">
        <v>739030.86254054611</v>
      </c>
      <c r="S86" s="76">
        <v>723122.3773433161</v>
      </c>
      <c r="T86" s="76">
        <v>705450.84759122389</v>
      </c>
      <c r="U86" s="76">
        <v>688435.03825404472</v>
      </c>
      <c r="V86" s="76">
        <v>670254.65098281961</v>
      </c>
      <c r="W86" s="76">
        <v>652979.46747584804</v>
      </c>
      <c r="X86" s="76">
        <v>633295.88696504803</v>
      </c>
      <c r="Y86" s="76">
        <v>616375.48084759724</v>
      </c>
      <c r="Z86" s="76">
        <v>598949.21414887451</v>
      </c>
      <c r="AA86" s="76">
        <v>583990.30463414849</v>
      </c>
      <c r="AC86" s="81">
        <v>109000</v>
      </c>
      <c r="AD86" s="12">
        <f t="shared" si="13"/>
        <v>7.0767334333411389</v>
      </c>
      <c r="AE86" s="12">
        <f t="shared" si="14"/>
        <v>6.9280486959063969</v>
      </c>
      <c r="AF86" s="12">
        <f t="shared" si="15"/>
        <v>6.7800996563352856</v>
      </c>
      <c r="AG86" s="12">
        <f t="shared" si="16"/>
        <v>6.634150250856111</v>
      </c>
      <c r="AH86" s="12">
        <f t="shared" si="17"/>
        <v>6.4720261246901272</v>
      </c>
      <c r="AI86" s="12">
        <f t="shared" si="18"/>
        <v>6.3159177821471992</v>
      </c>
      <c r="AJ86" s="12">
        <f t="shared" si="19"/>
        <v>6.1491252383744914</v>
      </c>
      <c r="AK86" s="12">
        <f t="shared" si="20"/>
        <v>5.990637316292184</v>
      </c>
      <c r="AL86" s="12">
        <f t="shared" si="21"/>
        <v>5.8100540088536521</v>
      </c>
      <c r="AM86" s="12">
        <f t="shared" si="22"/>
        <v>5.6548209252073143</v>
      </c>
      <c r="AN86" s="12">
        <f t="shared" si="23"/>
        <v>5.4949469187970141</v>
      </c>
      <c r="AO86" s="12">
        <f t="shared" si="24"/>
        <v>5.3577092168270504</v>
      </c>
      <c r="AP86" s="12"/>
    </row>
    <row r="87" spans="1:42" x14ac:dyDescent="0.3">
      <c r="A87" s="81">
        <v>110000</v>
      </c>
      <c r="B87" s="8">
        <v>0.28399999999999997</v>
      </c>
      <c r="C87" s="8">
        <v>0.29799999999999999</v>
      </c>
      <c r="D87" s="8">
        <v>0.312</v>
      </c>
      <c r="E87" s="8">
        <v>0.32500000000000001</v>
      </c>
      <c r="F87" s="8">
        <v>0.33800000000000002</v>
      </c>
      <c r="G87" s="8">
        <v>0.35099999999999998</v>
      </c>
      <c r="H87" s="8">
        <v>0.36299999999999999</v>
      </c>
      <c r="I87" s="8">
        <v>0.375</v>
      </c>
      <c r="J87" s="8">
        <v>0.38600000000000001</v>
      </c>
      <c r="K87" s="8">
        <v>0.39600000000000002</v>
      </c>
      <c r="L87" s="8">
        <v>0.40600000000000003</v>
      </c>
      <c r="M87" s="8">
        <v>0.41699999999999998</v>
      </c>
      <c r="O87" s="81">
        <v>110000</v>
      </c>
      <c r="P87" s="76">
        <v>781191.3514402021</v>
      </c>
      <c r="Q87" s="76">
        <v>764651.30051115039</v>
      </c>
      <c r="R87" s="76">
        <v>748209.06818465271</v>
      </c>
      <c r="S87" s="76">
        <v>729756.52759417205</v>
      </c>
      <c r="T87" s="76">
        <v>711922.8737159142</v>
      </c>
      <c r="U87" s="76">
        <v>694750.9560361919</v>
      </c>
      <c r="V87" s="76">
        <v>676403.77622119407</v>
      </c>
      <c r="W87" s="76">
        <v>658970.10479214031</v>
      </c>
      <c r="X87" s="76">
        <v>640765.95640500274</v>
      </c>
      <c r="Y87" s="76">
        <v>622030.30177280458</v>
      </c>
      <c r="Z87" s="76">
        <v>604444.16106767149</v>
      </c>
      <c r="AA87" s="76">
        <v>589348.01385097555</v>
      </c>
      <c r="AC87" s="81">
        <v>110000</v>
      </c>
      <c r="AD87" s="12">
        <f t="shared" si="13"/>
        <v>7.1017395585472922</v>
      </c>
      <c r="AE87" s="12">
        <f t="shared" si="14"/>
        <v>6.9513754591922758</v>
      </c>
      <c r="AF87" s="12">
        <f t="shared" si="15"/>
        <v>6.8019006198604792</v>
      </c>
      <c r="AG87" s="12">
        <f t="shared" si="16"/>
        <v>6.6341502508561092</v>
      </c>
      <c r="AH87" s="12">
        <f t="shared" si="17"/>
        <v>6.4720261246901289</v>
      </c>
      <c r="AI87" s="12">
        <f t="shared" si="18"/>
        <v>6.3159177821471992</v>
      </c>
      <c r="AJ87" s="12">
        <f t="shared" si="19"/>
        <v>6.1491252383744914</v>
      </c>
      <c r="AK87" s="12">
        <f t="shared" si="20"/>
        <v>5.9906373162921849</v>
      </c>
      <c r="AL87" s="12">
        <f t="shared" si="21"/>
        <v>5.8251450582272977</v>
      </c>
      <c r="AM87" s="12">
        <f t="shared" si="22"/>
        <v>5.6548209252073143</v>
      </c>
      <c r="AN87" s="12">
        <f t="shared" si="23"/>
        <v>5.4949469187970132</v>
      </c>
      <c r="AO87" s="12">
        <f t="shared" si="24"/>
        <v>5.3577092168270504</v>
      </c>
      <c r="AP87" s="12"/>
    </row>
    <row r="88" spans="1:42" x14ac:dyDescent="0.3">
      <c r="A88" s="72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O88" s="72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C88" s="4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</row>
    <row r="89" spans="1:42" x14ac:dyDescent="0.3">
      <c r="A89" s="72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O89" s="72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C89" s="4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</row>
    <row r="90" spans="1:42" x14ac:dyDescent="0.3">
      <c r="A90" s="72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O90" s="72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C90" s="4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</row>
    <row r="91" spans="1:42" x14ac:dyDescent="0.3">
      <c r="A91" s="72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O91" s="72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C91" s="4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</row>
    <row r="92" spans="1:42" x14ac:dyDescent="0.3">
      <c r="A92" s="72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O92" s="72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C92" s="4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</row>
    <row r="93" spans="1:42" x14ac:dyDescent="0.3"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</row>
    <row r="94" spans="1:42" x14ac:dyDescent="0.3">
      <c r="A94" s="43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O94" s="43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C94" s="43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</row>
    <row r="95" spans="1:42" x14ac:dyDescent="0.3">
      <c r="A95" s="43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O95" s="43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C95" s="43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</row>
    <row r="96" spans="1:42" x14ac:dyDescent="0.3">
      <c r="A96" s="37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O96" s="37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C96" s="37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146" spans="1:13" x14ac:dyDescent="0.3">
      <c r="A146" s="3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3">
      <c r="A147" s="3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3">
      <c r="A148" s="37"/>
      <c r="B148" s="13"/>
      <c r="C148" s="13"/>
      <c r="D148" s="8"/>
      <c r="E148" s="8"/>
      <c r="F148" s="8"/>
      <c r="G148" s="8"/>
      <c r="H148" s="8"/>
      <c r="I148" s="13"/>
      <c r="J148" s="13"/>
      <c r="K148" s="13"/>
      <c r="L148" s="13"/>
      <c r="M148" s="13"/>
    </row>
    <row r="149" spans="1:13" x14ac:dyDescent="0.3">
      <c r="A149" s="3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x14ac:dyDescent="0.3">
      <c r="A150" s="37"/>
      <c r="B150" s="13"/>
      <c r="C150" s="13"/>
      <c r="D150" s="8"/>
      <c r="E150" s="8"/>
      <c r="F150" s="8"/>
      <c r="G150" s="8"/>
      <c r="H150" s="8"/>
      <c r="I150" s="13"/>
      <c r="J150" s="13"/>
      <c r="K150" s="13"/>
      <c r="L150" s="13"/>
      <c r="M150" s="13"/>
    </row>
    <row r="151" spans="1:13" x14ac:dyDescent="0.3">
      <c r="A151" s="3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3">
      <c r="A152" s="37"/>
      <c r="B152" s="13"/>
      <c r="C152" s="13"/>
      <c r="D152" s="8"/>
      <c r="E152" s="8"/>
      <c r="F152" s="8"/>
      <c r="G152" s="8"/>
      <c r="H152" s="8"/>
      <c r="I152" s="13"/>
      <c r="J152" s="13"/>
      <c r="K152" s="13"/>
      <c r="L152" s="13"/>
      <c r="M152" s="13"/>
    </row>
    <row r="153" spans="1:13" x14ac:dyDescent="0.3">
      <c r="A153" s="3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x14ac:dyDescent="0.3">
      <c r="A154" s="37"/>
      <c r="B154" s="13"/>
      <c r="C154" s="13"/>
      <c r="D154" s="8"/>
      <c r="E154" s="8"/>
      <c r="F154" s="8"/>
      <c r="G154" s="8"/>
      <c r="H154" s="8"/>
      <c r="I154" s="13"/>
      <c r="J154" s="13"/>
      <c r="K154" s="13"/>
      <c r="L154" s="13"/>
      <c r="M154" s="13"/>
    </row>
    <row r="155" spans="1:13" x14ac:dyDescent="0.3">
      <c r="A155" s="3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3">
      <c r="A156" s="37"/>
      <c r="B156" s="13"/>
      <c r="C156" s="13"/>
      <c r="D156" s="8"/>
      <c r="E156" s="8"/>
      <c r="F156" s="8"/>
      <c r="G156" s="8"/>
      <c r="H156" s="8"/>
      <c r="I156" s="13"/>
      <c r="J156" s="13"/>
      <c r="K156" s="13"/>
      <c r="L156" s="13"/>
      <c r="M156" s="13"/>
    </row>
    <row r="157" spans="1:13" x14ac:dyDescent="0.3">
      <c r="A157" s="3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x14ac:dyDescent="0.3">
      <c r="A158" s="37"/>
      <c r="B158" s="13"/>
      <c r="C158" s="13"/>
      <c r="D158" s="8"/>
      <c r="E158" s="8"/>
      <c r="F158" s="8"/>
      <c r="G158" s="8"/>
      <c r="H158" s="8"/>
      <c r="I158" s="13"/>
      <c r="J158" s="13"/>
      <c r="K158" s="13"/>
      <c r="L158" s="13"/>
      <c r="M158" s="13"/>
    </row>
    <row r="159" spans="1:13" x14ac:dyDescent="0.3">
      <c r="A159" s="3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x14ac:dyDescent="0.3">
      <c r="A160" s="37"/>
      <c r="B160" s="13"/>
      <c r="C160" s="13"/>
      <c r="D160" s="8"/>
      <c r="E160" s="8"/>
      <c r="F160" s="8"/>
      <c r="G160" s="8"/>
      <c r="H160" s="8"/>
      <c r="I160" s="13"/>
      <c r="J160" s="13"/>
      <c r="K160" s="13"/>
      <c r="L160" s="13"/>
      <c r="M160" s="13"/>
    </row>
    <row r="161" spans="1:13" x14ac:dyDescent="0.3">
      <c r="A161" s="3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x14ac:dyDescent="0.3">
      <c r="A162" s="37"/>
      <c r="B162" s="13"/>
      <c r="C162" s="13"/>
      <c r="D162" s="8"/>
      <c r="E162" s="8"/>
      <c r="F162" s="8"/>
      <c r="G162" s="8"/>
      <c r="H162" s="8"/>
      <c r="I162" s="13"/>
      <c r="J162" s="13"/>
      <c r="K162" s="13"/>
      <c r="L162" s="13"/>
      <c r="M162" s="13"/>
    </row>
    <row r="163" spans="1:13" x14ac:dyDescent="0.3">
      <c r="A163" s="3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x14ac:dyDescent="0.3">
      <c r="A164" s="37"/>
      <c r="B164" s="13"/>
      <c r="C164" s="13"/>
      <c r="D164" s="8"/>
      <c r="E164" s="8"/>
      <c r="F164" s="8"/>
      <c r="G164" s="8"/>
      <c r="H164" s="8"/>
      <c r="I164" s="13"/>
      <c r="J164" s="13"/>
      <c r="K164" s="13"/>
      <c r="L164" s="13"/>
      <c r="M164" s="13"/>
    </row>
    <row r="165" spans="1:13" x14ac:dyDescent="0.3">
      <c r="A165" s="3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3">
      <c r="A166" s="37"/>
      <c r="B166" s="13"/>
      <c r="C166" s="13"/>
      <c r="D166" s="8"/>
      <c r="E166" s="8"/>
      <c r="F166" s="8"/>
      <c r="G166" s="8"/>
      <c r="H166" s="8"/>
      <c r="I166" s="13"/>
      <c r="J166" s="13"/>
      <c r="K166" s="13"/>
      <c r="L166" s="13"/>
      <c r="M166" s="13"/>
    </row>
    <row r="167" spans="1:13" x14ac:dyDescent="0.3">
      <c r="A167" s="3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x14ac:dyDescent="0.3">
      <c r="A168" s="37"/>
      <c r="B168" s="13"/>
      <c r="C168" s="13"/>
      <c r="D168" s="8"/>
      <c r="E168" s="8"/>
      <c r="F168" s="8"/>
      <c r="G168" s="8"/>
      <c r="H168" s="8"/>
      <c r="I168" s="13"/>
      <c r="J168" s="13"/>
      <c r="K168" s="13"/>
      <c r="L168" s="13"/>
      <c r="M168" s="13"/>
    </row>
    <row r="169" spans="1:13" x14ac:dyDescent="0.3">
      <c r="A169" s="3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x14ac:dyDescent="0.3">
      <c r="A170" s="37"/>
      <c r="B170" s="13"/>
      <c r="C170" s="13"/>
      <c r="D170" s="8"/>
      <c r="E170" s="8"/>
      <c r="F170" s="8"/>
      <c r="G170" s="8"/>
      <c r="H170" s="8"/>
      <c r="I170" s="13"/>
      <c r="J170" s="13"/>
      <c r="K170" s="13"/>
      <c r="L170" s="13"/>
      <c r="M170" s="13"/>
    </row>
    <row r="171" spans="1:13" x14ac:dyDescent="0.3">
      <c r="A171" s="3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3">
      <c r="A172" s="37"/>
      <c r="B172" s="13"/>
      <c r="C172" s="13"/>
      <c r="D172" s="8"/>
      <c r="E172" s="8"/>
      <c r="F172" s="8"/>
      <c r="G172" s="8"/>
      <c r="H172" s="8"/>
      <c r="I172" s="13"/>
      <c r="J172" s="13"/>
      <c r="K172" s="13"/>
      <c r="L172" s="13"/>
      <c r="M172" s="13"/>
    </row>
    <row r="173" spans="1:13" x14ac:dyDescent="0.3">
      <c r="A173" s="3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x14ac:dyDescent="0.3">
      <c r="A174" s="37"/>
      <c r="B174" s="8"/>
      <c r="C174" s="8"/>
      <c r="D174" s="8"/>
      <c r="E174" s="8"/>
      <c r="F174" s="8"/>
      <c r="G174" s="8"/>
      <c r="H174" s="8"/>
      <c r="I174" s="13"/>
      <c r="J174" s="13"/>
      <c r="K174" s="13"/>
      <c r="L174" s="13"/>
      <c r="M174" s="13"/>
    </row>
    <row r="175" spans="1:13" x14ac:dyDescent="0.3">
      <c r="A175" s="3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3">
      <c r="A176" s="3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3">
      <c r="A177" s="3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3">
      <c r="A178" s="3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x14ac:dyDescent="0.3">
      <c r="A179" s="3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x14ac:dyDescent="0.3">
      <c r="A180" s="3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x14ac:dyDescent="0.3">
      <c r="A181" s="3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3">
      <c r="A182" s="3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3">
      <c r="A183" s="3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3">
      <c r="A184" s="3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x14ac:dyDescent="0.3">
      <c r="A185" s="3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3">
      <c r="A186" s="3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3">
      <c r="A187" s="3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3">
      <c r="A188" s="3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3">
      <c r="A189" s="3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3">
      <c r="A190" s="3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3">
      <c r="A191" s="3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3">
      <c r="A192" s="3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x14ac:dyDescent="0.3">
      <c r="A193" s="3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3">
      <c r="A194" s="3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3">
      <c r="A195" s="3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3">
      <c r="A196" s="3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3">
      <c r="A197" s="3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3">
      <c r="A198" s="3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3">
      <c r="A199" s="3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3">
      <c r="A200" s="3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x14ac:dyDescent="0.3">
      <c r="A201" s="3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3">
      <c r="A202" s="3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3">
      <c r="A203" s="3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3">
      <c r="A204" s="3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x14ac:dyDescent="0.3">
      <c r="A205" s="3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3">
      <c r="A206" s="3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3">
      <c r="A207" s="3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3">
      <c r="A208" s="3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x14ac:dyDescent="0.3">
      <c r="A209" s="3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3">
      <c r="A210" s="3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3">
      <c r="A211" s="3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3">
      <c r="A212" s="3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x14ac:dyDescent="0.3">
      <c r="A213" s="3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x14ac:dyDescent="0.3">
      <c r="A214" s="3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x14ac:dyDescent="0.3">
      <c r="A215" s="3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x14ac:dyDescent="0.3">
      <c r="A216" s="3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x14ac:dyDescent="0.3">
      <c r="A217" s="3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x14ac:dyDescent="0.3">
      <c r="A218" s="3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3">
      <c r="A219" s="3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3">
      <c r="A220" s="3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3">
      <c r="A221" s="3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3">
      <c r="A222" s="3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3">
      <c r="A223" s="3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3">
      <c r="A224" s="3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3">
      <c r="A225" s="3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3">
      <c r="A226" s="3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3">
      <c r="A227" s="3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3">
      <c r="A228" s="3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3">
      <c r="A229" s="3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3">
      <c r="A230" s="3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3">
      <c r="A231" s="3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3">
      <c r="A232" s="3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3">
      <c r="A233" s="3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3">
      <c r="A234" s="3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3">
      <c r="A235" s="3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x14ac:dyDescent="0.3">
      <c r="A236" s="3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x14ac:dyDescent="0.3">
      <c r="A237" s="3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x14ac:dyDescent="0.3">
      <c r="A238" s="3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x14ac:dyDescent="0.3">
      <c r="A239" s="3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x14ac:dyDescent="0.3">
      <c r="A240" s="3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3">
      <c r="A241" s="3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51" spans="1:13" x14ac:dyDescent="0.3">
      <c r="A251" s="37"/>
      <c r="C251" s="51"/>
      <c r="D251" s="51"/>
      <c r="E251" s="51"/>
      <c r="F251" s="51"/>
      <c r="G251" s="51"/>
      <c r="H251" s="51"/>
      <c r="I251" s="51"/>
      <c r="J251" s="51"/>
      <c r="K251" s="51"/>
      <c r="L251" s="51"/>
    </row>
    <row r="252" spans="1:13" x14ac:dyDescent="0.3">
      <c r="A252" s="37"/>
      <c r="C252" s="51"/>
      <c r="D252" s="51"/>
      <c r="E252" s="51"/>
      <c r="F252" s="51"/>
      <c r="G252" s="51"/>
      <c r="H252" s="51"/>
      <c r="I252" s="51"/>
      <c r="J252" s="51"/>
      <c r="K252" s="51"/>
      <c r="L252" s="51"/>
    </row>
    <row r="253" spans="1:13" x14ac:dyDescent="0.3">
      <c r="A253" s="37"/>
      <c r="C253" s="51"/>
      <c r="D253" s="51"/>
      <c r="E253" s="51"/>
      <c r="F253" s="51"/>
      <c r="G253" s="51"/>
      <c r="H253" s="51"/>
      <c r="I253" s="51"/>
      <c r="J253" s="51"/>
      <c r="K253" s="51"/>
      <c r="L253" s="51"/>
    </row>
    <row r="254" spans="1:13" x14ac:dyDescent="0.3">
      <c r="A254" s="37"/>
      <c r="C254" s="51"/>
      <c r="D254" s="51"/>
      <c r="E254" s="51"/>
      <c r="F254" s="51"/>
      <c r="G254" s="51"/>
      <c r="H254" s="51"/>
      <c r="I254" s="51"/>
      <c r="J254" s="51"/>
      <c r="K254" s="51"/>
      <c r="L254" s="51"/>
    </row>
    <row r="255" spans="1:13" x14ac:dyDescent="0.3">
      <c r="A255" s="37"/>
      <c r="C255" s="51"/>
      <c r="D255" s="51"/>
      <c r="E255" s="51"/>
      <c r="F255" s="51"/>
      <c r="G255" s="51"/>
      <c r="H255" s="51"/>
      <c r="I255" s="51"/>
      <c r="J255" s="51"/>
      <c r="K255" s="51"/>
      <c r="L255" s="51"/>
    </row>
    <row r="256" spans="1:13" x14ac:dyDescent="0.3">
      <c r="A256" s="37"/>
      <c r="C256" s="51"/>
      <c r="D256" s="51"/>
      <c r="E256" s="51"/>
      <c r="F256" s="51"/>
      <c r="G256" s="51"/>
      <c r="H256" s="51"/>
      <c r="I256" s="51"/>
      <c r="J256" s="51"/>
      <c r="K256" s="51"/>
      <c r="L256" s="51"/>
    </row>
    <row r="257" spans="1:12" x14ac:dyDescent="0.3">
      <c r="A257" s="37"/>
      <c r="C257" s="51"/>
      <c r="D257" s="51"/>
      <c r="E257" s="51"/>
      <c r="F257" s="51"/>
      <c r="G257" s="51"/>
      <c r="H257" s="51"/>
      <c r="I257" s="51"/>
      <c r="J257" s="51"/>
      <c r="K257" s="51"/>
      <c r="L257" s="51"/>
    </row>
    <row r="258" spans="1:12" x14ac:dyDescent="0.3">
      <c r="A258" s="37"/>
      <c r="C258" s="51"/>
      <c r="D258" s="51"/>
      <c r="E258" s="51"/>
      <c r="F258" s="51"/>
      <c r="G258" s="51"/>
      <c r="H258" s="51"/>
      <c r="I258" s="51"/>
      <c r="J258" s="51"/>
      <c r="K258" s="51"/>
      <c r="L258" s="51"/>
    </row>
    <row r="259" spans="1:12" x14ac:dyDescent="0.3">
      <c r="A259" s="37"/>
      <c r="C259" s="51"/>
      <c r="D259" s="51"/>
      <c r="E259" s="51"/>
      <c r="F259" s="51"/>
      <c r="G259" s="51"/>
      <c r="H259" s="51"/>
      <c r="I259" s="51"/>
      <c r="J259" s="51"/>
      <c r="K259" s="51"/>
      <c r="L259" s="51"/>
    </row>
    <row r="260" spans="1:12" x14ac:dyDescent="0.3">
      <c r="A260" s="37"/>
      <c r="C260" s="51"/>
      <c r="D260" s="51"/>
      <c r="E260" s="51"/>
      <c r="F260" s="51"/>
      <c r="G260" s="51"/>
      <c r="H260" s="51"/>
      <c r="I260" s="51"/>
      <c r="J260" s="51"/>
      <c r="K260" s="51"/>
      <c r="L260" s="51"/>
    </row>
    <row r="261" spans="1:12" x14ac:dyDescent="0.3">
      <c r="A261" s="37"/>
      <c r="C261" s="51"/>
      <c r="D261" s="51"/>
      <c r="E261" s="51"/>
      <c r="F261" s="51"/>
      <c r="G261" s="51"/>
      <c r="H261" s="51"/>
      <c r="I261" s="51"/>
      <c r="J261" s="51"/>
      <c r="K261" s="51"/>
      <c r="L261" s="51"/>
    </row>
    <row r="262" spans="1:12" x14ac:dyDescent="0.3">
      <c r="A262" s="37"/>
      <c r="C262" s="51"/>
      <c r="D262" s="51"/>
      <c r="E262" s="51"/>
      <c r="F262" s="51"/>
      <c r="G262" s="51"/>
      <c r="H262" s="51"/>
      <c r="I262" s="51"/>
      <c r="J262" s="51"/>
      <c r="K262" s="51"/>
      <c r="L262" s="51"/>
    </row>
    <row r="263" spans="1:12" x14ac:dyDescent="0.3">
      <c r="A263" s="37"/>
      <c r="C263" s="51"/>
      <c r="D263" s="51"/>
      <c r="E263" s="51"/>
      <c r="F263" s="51"/>
      <c r="G263" s="51"/>
      <c r="H263" s="51"/>
      <c r="I263" s="51"/>
      <c r="J263" s="51"/>
      <c r="K263" s="51"/>
      <c r="L263" s="51"/>
    </row>
    <row r="264" spans="1:12" x14ac:dyDescent="0.3">
      <c r="A264" s="37"/>
      <c r="C264" s="51"/>
      <c r="D264" s="51"/>
      <c r="E264" s="51"/>
      <c r="F264" s="51"/>
      <c r="G264" s="51"/>
      <c r="H264" s="51"/>
      <c r="I264" s="51"/>
      <c r="J264" s="51"/>
      <c r="K264" s="51"/>
      <c r="L264" s="51"/>
    </row>
    <row r="265" spans="1:12" x14ac:dyDescent="0.3">
      <c r="A265" s="37"/>
      <c r="C265" s="51"/>
      <c r="D265" s="51"/>
      <c r="E265" s="51"/>
      <c r="F265" s="51"/>
      <c r="G265" s="51"/>
      <c r="H265" s="51"/>
      <c r="I265" s="51"/>
      <c r="J265" s="51"/>
      <c r="K265" s="51"/>
      <c r="L265" s="51"/>
    </row>
    <row r="266" spans="1:12" x14ac:dyDescent="0.3">
      <c r="A266" s="37"/>
      <c r="C266" s="51"/>
      <c r="D266" s="51"/>
      <c r="E266" s="51"/>
      <c r="F266" s="51"/>
      <c r="G266" s="51"/>
      <c r="H266" s="51"/>
      <c r="I266" s="51"/>
      <c r="J266" s="51"/>
      <c r="K266" s="51"/>
      <c r="L266" s="51"/>
    </row>
    <row r="267" spans="1:12" x14ac:dyDescent="0.3">
      <c r="A267" s="37"/>
      <c r="C267" s="51"/>
      <c r="D267" s="51"/>
      <c r="E267" s="51"/>
      <c r="F267" s="51"/>
      <c r="G267" s="51"/>
      <c r="H267" s="51"/>
      <c r="I267" s="51"/>
      <c r="J267" s="51"/>
      <c r="K267" s="51"/>
      <c r="L267" s="51"/>
    </row>
    <row r="268" spans="1:12" x14ac:dyDescent="0.3">
      <c r="A268" s="37"/>
      <c r="C268" s="51"/>
      <c r="D268" s="51"/>
      <c r="E268" s="51"/>
      <c r="F268" s="51"/>
      <c r="G268" s="51"/>
      <c r="H268" s="51"/>
      <c r="I268" s="51"/>
      <c r="J268" s="51"/>
      <c r="K268" s="51"/>
      <c r="L268" s="51"/>
    </row>
    <row r="269" spans="1:12" x14ac:dyDescent="0.3">
      <c r="A269" s="37"/>
      <c r="C269" s="51"/>
      <c r="D269" s="51"/>
      <c r="E269" s="51"/>
      <c r="F269" s="51"/>
      <c r="G269" s="51"/>
      <c r="H269" s="51"/>
      <c r="I269" s="51"/>
      <c r="J269" s="51"/>
      <c r="K269" s="51"/>
      <c r="L269" s="51"/>
    </row>
    <row r="270" spans="1:12" x14ac:dyDescent="0.3">
      <c r="A270" s="37"/>
      <c r="C270" s="51"/>
      <c r="D270" s="51"/>
      <c r="E270" s="51"/>
      <c r="F270" s="51"/>
      <c r="G270" s="51"/>
      <c r="H270" s="51"/>
      <c r="I270" s="51"/>
      <c r="J270" s="51"/>
      <c r="K270" s="51"/>
      <c r="L270" s="51"/>
    </row>
    <row r="271" spans="1:12" x14ac:dyDescent="0.3">
      <c r="A271" s="37"/>
      <c r="C271" s="51"/>
      <c r="D271" s="51"/>
      <c r="E271" s="51"/>
      <c r="F271" s="51"/>
      <c r="G271" s="51"/>
      <c r="H271" s="51"/>
      <c r="I271" s="51"/>
      <c r="J271" s="51"/>
      <c r="K271" s="51"/>
      <c r="L271" s="51"/>
    </row>
    <row r="272" spans="1:12" x14ac:dyDescent="0.3">
      <c r="A272" s="37"/>
      <c r="C272" s="51"/>
      <c r="D272" s="51"/>
      <c r="E272" s="51"/>
      <c r="F272" s="51"/>
      <c r="G272" s="51"/>
      <c r="H272" s="51"/>
      <c r="I272" s="51"/>
      <c r="J272" s="51"/>
      <c r="K272" s="51"/>
      <c r="L272" s="51"/>
    </row>
    <row r="273" spans="1:12" x14ac:dyDescent="0.3">
      <c r="A273" s="37"/>
      <c r="C273" s="51"/>
      <c r="D273" s="51"/>
      <c r="E273" s="51"/>
      <c r="F273" s="51"/>
      <c r="G273" s="51"/>
      <c r="H273" s="51"/>
      <c r="I273" s="51"/>
      <c r="J273" s="51"/>
      <c r="K273" s="51"/>
      <c r="L273" s="51"/>
    </row>
    <row r="274" spans="1:12" x14ac:dyDescent="0.3">
      <c r="A274" s="37"/>
      <c r="C274" s="51"/>
      <c r="D274" s="51"/>
      <c r="E274" s="51"/>
      <c r="F274" s="51"/>
      <c r="G274" s="51"/>
      <c r="H274" s="51"/>
      <c r="I274" s="51"/>
      <c r="J274" s="51"/>
      <c r="K274" s="51"/>
      <c r="L274" s="51"/>
    </row>
    <row r="275" spans="1:12" x14ac:dyDescent="0.3">
      <c r="A275" s="37"/>
      <c r="C275" s="51"/>
      <c r="D275" s="51"/>
      <c r="E275" s="51"/>
      <c r="F275" s="51"/>
      <c r="G275" s="51"/>
      <c r="H275" s="51"/>
      <c r="I275" s="51"/>
      <c r="J275" s="51"/>
      <c r="K275" s="51"/>
      <c r="L275" s="51"/>
    </row>
    <row r="276" spans="1:12" x14ac:dyDescent="0.3">
      <c r="A276" s="37"/>
      <c r="C276" s="51"/>
      <c r="D276" s="51"/>
      <c r="E276" s="51"/>
      <c r="F276" s="51"/>
      <c r="G276" s="51"/>
      <c r="H276" s="51"/>
      <c r="I276" s="51"/>
      <c r="J276" s="51"/>
      <c r="K276" s="51"/>
      <c r="L276" s="51"/>
    </row>
    <row r="277" spans="1:12" x14ac:dyDescent="0.3">
      <c r="A277" s="37"/>
      <c r="C277" s="51"/>
      <c r="D277" s="51"/>
      <c r="E277" s="51"/>
      <c r="F277" s="51"/>
      <c r="G277" s="51"/>
      <c r="H277" s="51"/>
      <c r="I277" s="51"/>
      <c r="J277" s="51"/>
      <c r="K277" s="51"/>
      <c r="L277" s="51"/>
    </row>
    <row r="278" spans="1:12" x14ac:dyDescent="0.3">
      <c r="A278" s="37"/>
      <c r="C278" s="51"/>
      <c r="D278" s="51"/>
      <c r="E278" s="51"/>
      <c r="F278" s="51"/>
      <c r="G278" s="51"/>
      <c r="H278" s="51"/>
      <c r="I278" s="51"/>
      <c r="J278" s="51"/>
      <c r="K278" s="51"/>
      <c r="L278" s="51"/>
    </row>
    <row r="279" spans="1:12" x14ac:dyDescent="0.3">
      <c r="A279" s="37"/>
      <c r="C279" s="51"/>
      <c r="D279" s="51"/>
      <c r="E279" s="51"/>
      <c r="F279" s="51"/>
      <c r="G279" s="51"/>
      <c r="H279" s="51"/>
      <c r="I279" s="51"/>
      <c r="J279" s="51"/>
      <c r="K279" s="51"/>
      <c r="L279" s="51"/>
    </row>
    <row r="280" spans="1:12" x14ac:dyDescent="0.3">
      <c r="A280" s="37"/>
      <c r="C280" s="51"/>
      <c r="D280" s="51"/>
      <c r="E280" s="51"/>
      <c r="F280" s="51"/>
      <c r="G280" s="51"/>
      <c r="H280" s="51"/>
      <c r="I280" s="51"/>
      <c r="J280" s="51"/>
      <c r="K280" s="51"/>
      <c r="L280" s="51"/>
    </row>
    <row r="281" spans="1:12" x14ac:dyDescent="0.3">
      <c r="A281" s="37"/>
      <c r="C281" s="51"/>
      <c r="D281" s="51"/>
      <c r="E281" s="51"/>
      <c r="F281" s="51"/>
      <c r="G281" s="51"/>
      <c r="H281" s="51"/>
      <c r="I281" s="51"/>
      <c r="J281" s="51"/>
      <c r="K281" s="51"/>
      <c r="L281" s="51"/>
    </row>
    <row r="282" spans="1:12" x14ac:dyDescent="0.3">
      <c r="A282" s="37"/>
      <c r="C282" s="51"/>
      <c r="D282" s="51"/>
      <c r="E282" s="51"/>
      <c r="F282" s="51"/>
      <c r="G282" s="51"/>
      <c r="H282" s="51"/>
      <c r="I282" s="51"/>
      <c r="J282" s="51"/>
      <c r="K282" s="51"/>
      <c r="L282" s="51"/>
    </row>
    <row r="283" spans="1:12" x14ac:dyDescent="0.3">
      <c r="A283" s="37"/>
      <c r="C283" s="51"/>
      <c r="D283" s="51"/>
      <c r="E283" s="51"/>
      <c r="F283" s="51"/>
      <c r="G283" s="51"/>
      <c r="H283" s="51"/>
      <c r="I283" s="51"/>
      <c r="J283" s="51"/>
      <c r="K283" s="51"/>
      <c r="L283" s="51"/>
    </row>
    <row r="284" spans="1:12" x14ac:dyDescent="0.3">
      <c r="A284" s="37"/>
      <c r="C284" s="51"/>
      <c r="D284" s="51"/>
      <c r="E284" s="51"/>
      <c r="F284" s="51"/>
      <c r="G284" s="51"/>
      <c r="H284" s="51"/>
      <c r="I284" s="51"/>
      <c r="J284" s="51"/>
      <c r="K284" s="51"/>
      <c r="L284" s="51"/>
    </row>
    <row r="285" spans="1:12" x14ac:dyDescent="0.3">
      <c r="A285" s="37"/>
      <c r="C285" s="51"/>
      <c r="D285" s="51"/>
      <c r="E285" s="51"/>
      <c r="F285" s="51"/>
      <c r="G285" s="51"/>
      <c r="H285" s="51"/>
      <c r="I285" s="51"/>
      <c r="J285" s="51"/>
      <c r="K285" s="51"/>
      <c r="L285" s="51"/>
    </row>
    <row r="286" spans="1:12" x14ac:dyDescent="0.3">
      <c r="A286" s="37"/>
      <c r="C286" s="51"/>
      <c r="D286" s="51"/>
      <c r="E286" s="51"/>
      <c r="F286" s="51"/>
      <c r="G286" s="51"/>
      <c r="H286" s="51"/>
      <c r="I286" s="51"/>
      <c r="J286" s="51"/>
      <c r="K286" s="51"/>
      <c r="L286" s="51"/>
    </row>
    <row r="287" spans="1:12" x14ac:dyDescent="0.3">
      <c r="A287" s="37"/>
      <c r="C287" s="51"/>
      <c r="D287" s="51"/>
      <c r="E287" s="51"/>
      <c r="F287" s="51"/>
      <c r="G287" s="51"/>
      <c r="H287" s="51"/>
      <c r="I287" s="51"/>
      <c r="J287" s="51"/>
      <c r="K287" s="51"/>
      <c r="L287" s="51"/>
    </row>
    <row r="288" spans="1:12" x14ac:dyDescent="0.3">
      <c r="A288" s="37"/>
      <c r="C288" s="51"/>
      <c r="D288" s="51"/>
      <c r="E288" s="51"/>
      <c r="F288" s="51"/>
      <c r="G288" s="51"/>
      <c r="H288" s="51"/>
      <c r="I288" s="51"/>
      <c r="J288" s="51"/>
      <c r="K288" s="51"/>
      <c r="L288" s="51"/>
    </row>
    <row r="289" spans="1:12" x14ac:dyDescent="0.3">
      <c r="A289" s="37"/>
      <c r="C289" s="51"/>
      <c r="D289" s="51"/>
      <c r="E289" s="51"/>
      <c r="F289" s="51"/>
      <c r="G289" s="51"/>
      <c r="H289" s="51"/>
      <c r="I289" s="51"/>
      <c r="J289" s="51"/>
      <c r="K289" s="51"/>
      <c r="L289" s="51"/>
    </row>
    <row r="290" spans="1:12" x14ac:dyDescent="0.3">
      <c r="A290" s="37"/>
      <c r="C290" s="51"/>
      <c r="D290" s="51"/>
      <c r="E290" s="51"/>
      <c r="F290" s="51"/>
      <c r="G290" s="51"/>
      <c r="H290" s="51"/>
      <c r="I290" s="51"/>
      <c r="J290" s="51"/>
      <c r="K290" s="51"/>
      <c r="L290" s="51"/>
    </row>
    <row r="291" spans="1:12" x14ac:dyDescent="0.3">
      <c r="A291" s="37"/>
      <c r="C291" s="51"/>
      <c r="D291" s="51"/>
      <c r="E291" s="51"/>
      <c r="F291" s="51"/>
      <c r="G291" s="51"/>
      <c r="H291" s="51"/>
      <c r="I291" s="51"/>
      <c r="J291" s="51"/>
      <c r="K291" s="51"/>
      <c r="L291" s="51"/>
    </row>
    <row r="292" spans="1:12" x14ac:dyDescent="0.3">
      <c r="A292" s="37"/>
      <c r="C292" s="51"/>
      <c r="D292" s="51"/>
      <c r="E292" s="51"/>
      <c r="F292" s="51"/>
      <c r="G292" s="51"/>
      <c r="H292" s="51"/>
      <c r="I292" s="51"/>
      <c r="J292" s="51"/>
      <c r="K292" s="51"/>
      <c r="L292" s="51"/>
    </row>
    <row r="293" spans="1:12" x14ac:dyDescent="0.3">
      <c r="A293" s="37"/>
      <c r="C293" s="51"/>
      <c r="D293" s="51"/>
      <c r="E293" s="51"/>
      <c r="F293" s="51"/>
      <c r="G293" s="51"/>
      <c r="H293" s="51"/>
      <c r="I293" s="51"/>
      <c r="J293" s="51"/>
      <c r="K293" s="51"/>
      <c r="L293" s="51"/>
    </row>
    <row r="294" spans="1:12" x14ac:dyDescent="0.3">
      <c r="A294" s="37"/>
      <c r="C294" s="51"/>
      <c r="D294" s="51"/>
      <c r="E294" s="51"/>
      <c r="F294" s="51"/>
      <c r="G294" s="51"/>
      <c r="H294" s="51"/>
      <c r="I294" s="51"/>
      <c r="J294" s="51"/>
      <c r="K294" s="51"/>
      <c r="L294" s="51"/>
    </row>
    <row r="295" spans="1:12" x14ac:dyDescent="0.3">
      <c r="A295" s="37"/>
      <c r="C295" s="51"/>
      <c r="D295" s="51"/>
      <c r="E295" s="51"/>
      <c r="F295" s="51"/>
      <c r="G295" s="51"/>
      <c r="H295" s="51"/>
      <c r="I295" s="51"/>
      <c r="J295" s="51"/>
      <c r="K295" s="51"/>
      <c r="L295" s="51"/>
    </row>
    <row r="296" spans="1:12" x14ac:dyDescent="0.3">
      <c r="A296" s="37"/>
      <c r="C296" s="51"/>
      <c r="D296" s="51"/>
      <c r="E296" s="51"/>
      <c r="F296" s="51"/>
      <c r="G296" s="51"/>
      <c r="H296" s="51"/>
      <c r="I296" s="51"/>
      <c r="J296" s="51"/>
      <c r="K296" s="51"/>
      <c r="L296" s="51"/>
    </row>
    <row r="297" spans="1:12" x14ac:dyDescent="0.3">
      <c r="A297" s="37"/>
      <c r="C297" s="51"/>
      <c r="D297" s="51"/>
      <c r="E297" s="51"/>
      <c r="F297" s="51"/>
      <c r="G297" s="51"/>
      <c r="H297" s="51"/>
      <c r="I297" s="51"/>
      <c r="J297" s="51"/>
      <c r="K297" s="51"/>
      <c r="L297" s="51"/>
    </row>
    <row r="298" spans="1:12" x14ac:dyDescent="0.3">
      <c r="A298" s="37"/>
      <c r="C298" s="51"/>
      <c r="D298" s="51"/>
      <c r="E298" s="51"/>
      <c r="F298" s="51"/>
      <c r="G298" s="51"/>
      <c r="H298" s="51"/>
      <c r="I298" s="51"/>
      <c r="J298" s="51"/>
      <c r="K298" s="51"/>
      <c r="L298" s="51"/>
    </row>
    <row r="299" spans="1:12" x14ac:dyDescent="0.3">
      <c r="A299" s="37"/>
      <c r="C299" s="51"/>
      <c r="D299" s="51"/>
      <c r="E299" s="51"/>
      <c r="F299" s="51"/>
      <c r="G299" s="51"/>
      <c r="H299" s="51"/>
      <c r="I299" s="51"/>
      <c r="J299" s="51"/>
      <c r="K299" s="51"/>
      <c r="L299" s="51"/>
    </row>
    <row r="300" spans="1:12" x14ac:dyDescent="0.3">
      <c r="A300" s="37"/>
      <c r="C300" s="51"/>
      <c r="D300" s="51"/>
      <c r="E300" s="51"/>
      <c r="F300" s="51"/>
      <c r="G300" s="51"/>
      <c r="H300" s="51"/>
      <c r="I300" s="51"/>
      <c r="J300" s="51"/>
      <c r="K300" s="51"/>
      <c r="L300" s="51"/>
    </row>
    <row r="301" spans="1:12" x14ac:dyDescent="0.3">
      <c r="A301" s="37"/>
      <c r="C301" s="51"/>
      <c r="D301" s="51"/>
      <c r="E301" s="51"/>
      <c r="F301" s="51"/>
      <c r="G301" s="51"/>
      <c r="H301" s="51"/>
      <c r="I301" s="51"/>
      <c r="J301" s="51"/>
      <c r="K301" s="51"/>
      <c r="L301" s="51"/>
    </row>
    <row r="302" spans="1:12" x14ac:dyDescent="0.3">
      <c r="A302" s="37"/>
      <c r="C302" s="51"/>
      <c r="D302" s="51"/>
      <c r="E302" s="51"/>
      <c r="F302" s="51"/>
      <c r="G302" s="51"/>
      <c r="H302" s="51"/>
      <c r="I302" s="51"/>
      <c r="J302" s="51"/>
      <c r="K302" s="51"/>
      <c r="L302" s="51"/>
    </row>
    <row r="303" spans="1:12" x14ac:dyDescent="0.3">
      <c r="A303" s="37"/>
      <c r="C303" s="51"/>
      <c r="D303" s="51"/>
      <c r="E303" s="51"/>
      <c r="F303" s="51"/>
      <c r="G303" s="51"/>
      <c r="H303" s="51"/>
      <c r="I303" s="51"/>
      <c r="J303" s="51"/>
      <c r="K303" s="51"/>
      <c r="L303" s="51"/>
    </row>
    <row r="304" spans="1:12" x14ac:dyDescent="0.3">
      <c r="A304" s="37"/>
      <c r="C304" s="51"/>
      <c r="D304" s="51"/>
      <c r="E304" s="51"/>
      <c r="F304" s="51"/>
      <c r="G304" s="51"/>
      <c r="H304" s="51"/>
      <c r="I304" s="51"/>
      <c r="J304" s="51"/>
      <c r="K304" s="51"/>
      <c r="L304" s="51"/>
    </row>
    <row r="305" spans="1:12" x14ac:dyDescent="0.3">
      <c r="A305" s="37"/>
      <c r="C305" s="51"/>
      <c r="D305" s="51"/>
      <c r="E305" s="51"/>
      <c r="F305" s="51"/>
      <c r="G305" s="51"/>
      <c r="H305" s="51"/>
      <c r="I305" s="51"/>
      <c r="J305" s="51"/>
      <c r="K305" s="51"/>
      <c r="L305" s="51"/>
    </row>
    <row r="306" spans="1:12" x14ac:dyDescent="0.3">
      <c r="A306" s="37"/>
      <c r="C306" s="51"/>
      <c r="D306" s="51"/>
      <c r="E306" s="51"/>
      <c r="F306" s="51"/>
      <c r="G306" s="51"/>
      <c r="H306" s="51"/>
      <c r="I306" s="51"/>
      <c r="J306" s="51"/>
      <c r="K306" s="51"/>
      <c r="L306" s="51"/>
    </row>
    <row r="307" spans="1:12" x14ac:dyDescent="0.3">
      <c r="A307" s="37"/>
      <c r="C307" s="51"/>
      <c r="D307" s="51"/>
      <c r="E307" s="51"/>
      <c r="F307" s="51"/>
      <c r="G307" s="51"/>
      <c r="H307" s="51"/>
      <c r="I307" s="51"/>
      <c r="J307" s="51"/>
      <c r="K307" s="51"/>
      <c r="L307" s="51"/>
    </row>
    <row r="308" spans="1:12" x14ac:dyDescent="0.3">
      <c r="A308" s="37"/>
      <c r="C308" s="51"/>
      <c r="D308" s="51"/>
      <c r="E308" s="51"/>
      <c r="F308" s="51"/>
      <c r="G308" s="51"/>
      <c r="H308" s="51"/>
      <c r="I308" s="51"/>
      <c r="J308" s="51"/>
      <c r="K308" s="51"/>
      <c r="L308" s="51"/>
    </row>
    <row r="309" spans="1:12" x14ac:dyDescent="0.3">
      <c r="A309" s="37"/>
      <c r="C309" s="51"/>
      <c r="D309" s="51"/>
      <c r="E309" s="51"/>
      <c r="F309" s="51"/>
      <c r="G309" s="51"/>
      <c r="H309" s="51"/>
      <c r="I309" s="51"/>
      <c r="J309" s="51"/>
      <c r="K309" s="51"/>
      <c r="L309" s="51"/>
    </row>
    <row r="310" spans="1:12" x14ac:dyDescent="0.3">
      <c r="A310" s="37"/>
      <c r="C310" s="51"/>
      <c r="D310" s="51"/>
      <c r="E310" s="51"/>
      <c r="F310" s="51"/>
      <c r="G310" s="51"/>
      <c r="H310" s="51"/>
      <c r="I310" s="51"/>
      <c r="J310" s="51"/>
      <c r="K310" s="51"/>
      <c r="L310" s="51"/>
    </row>
    <row r="311" spans="1:12" x14ac:dyDescent="0.3">
      <c r="A311" s="37"/>
      <c r="C311" s="51"/>
      <c r="D311" s="51"/>
      <c r="E311" s="51"/>
      <c r="F311" s="51"/>
      <c r="G311" s="51"/>
      <c r="H311" s="51"/>
      <c r="I311" s="51"/>
      <c r="J311" s="51"/>
      <c r="K311" s="51"/>
      <c r="L311" s="51"/>
    </row>
    <row r="312" spans="1:12" x14ac:dyDescent="0.3">
      <c r="A312" s="37"/>
      <c r="C312" s="51"/>
      <c r="D312" s="51"/>
      <c r="E312" s="51"/>
      <c r="F312" s="51"/>
      <c r="G312" s="51"/>
      <c r="H312" s="51"/>
      <c r="I312" s="51"/>
      <c r="J312" s="51"/>
      <c r="K312" s="51"/>
      <c r="L312" s="51"/>
    </row>
    <row r="313" spans="1:12" x14ac:dyDescent="0.3">
      <c r="A313" s="37"/>
      <c r="C313" s="51"/>
      <c r="D313" s="51"/>
      <c r="E313" s="51"/>
      <c r="F313" s="51"/>
      <c r="G313" s="51"/>
      <c r="H313" s="51"/>
      <c r="I313" s="51"/>
      <c r="J313" s="51"/>
      <c r="K313" s="51"/>
      <c r="L313" s="51"/>
    </row>
    <row r="314" spans="1:12" x14ac:dyDescent="0.3">
      <c r="A314" s="37"/>
      <c r="C314" s="51"/>
      <c r="D314" s="51"/>
      <c r="E314" s="51"/>
      <c r="F314" s="51"/>
      <c r="G314" s="51"/>
      <c r="H314" s="51"/>
      <c r="I314" s="51"/>
      <c r="J314" s="51"/>
      <c r="K314" s="51"/>
      <c r="L314" s="51"/>
    </row>
    <row r="315" spans="1:12" x14ac:dyDescent="0.3">
      <c r="A315" s="37"/>
      <c r="C315" s="51"/>
      <c r="D315" s="51"/>
      <c r="E315" s="51"/>
      <c r="F315" s="51"/>
      <c r="G315" s="51"/>
      <c r="H315" s="51"/>
      <c r="I315" s="51"/>
      <c r="J315" s="51"/>
      <c r="K315" s="51"/>
      <c r="L315" s="51"/>
    </row>
    <row r="316" spans="1:12" x14ac:dyDescent="0.3">
      <c r="A316" s="37"/>
      <c r="C316" s="51"/>
      <c r="D316" s="51"/>
      <c r="E316" s="51"/>
      <c r="F316" s="51"/>
      <c r="G316" s="51"/>
      <c r="H316" s="51"/>
      <c r="I316" s="51"/>
      <c r="J316" s="51"/>
      <c r="K316" s="51"/>
      <c r="L316" s="51"/>
    </row>
    <row r="317" spans="1:12" x14ac:dyDescent="0.3">
      <c r="A317" s="37"/>
      <c r="C317" s="51"/>
      <c r="D317" s="51"/>
      <c r="E317" s="51"/>
      <c r="F317" s="51"/>
      <c r="G317" s="51"/>
      <c r="H317" s="51"/>
      <c r="I317" s="51"/>
      <c r="J317" s="51"/>
      <c r="K317" s="51"/>
      <c r="L317" s="51"/>
    </row>
    <row r="318" spans="1:12" x14ac:dyDescent="0.3">
      <c r="A318" s="37"/>
      <c r="C318" s="51"/>
      <c r="D318" s="51"/>
      <c r="E318" s="51"/>
      <c r="F318" s="51"/>
      <c r="G318" s="51"/>
      <c r="H318" s="51"/>
      <c r="I318" s="51"/>
      <c r="J318" s="51"/>
      <c r="K318" s="51"/>
      <c r="L318" s="51"/>
    </row>
    <row r="319" spans="1:12" x14ac:dyDescent="0.3">
      <c r="A319" s="37"/>
      <c r="C319" s="51"/>
      <c r="D319" s="51"/>
      <c r="E319" s="51"/>
      <c r="F319" s="51"/>
      <c r="G319" s="51"/>
      <c r="H319" s="51"/>
      <c r="I319" s="51"/>
      <c r="J319" s="51"/>
      <c r="K319" s="51"/>
      <c r="L319" s="51"/>
    </row>
    <row r="320" spans="1:12" x14ac:dyDescent="0.3">
      <c r="A320" s="37"/>
      <c r="C320" s="51"/>
      <c r="D320" s="51"/>
      <c r="E320" s="51"/>
      <c r="F320" s="51"/>
      <c r="G320" s="51"/>
      <c r="H320" s="51"/>
      <c r="I320" s="51"/>
      <c r="J320" s="51"/>
      <c r="K320" s="51"/>
      <c r="L320" s="51"/>
    </row>
    <row r="321" spans="1:12" x14ac:dyDescent="0.3">
      <c r="A321" s="37"/>
      <c r="C321" s="51"/>
      <c r="D321" s="51"/>
      <c r="E321" s="51"/>
      <c r="F321" s="51"/>
      <c r="G321" s="51"/>
      <c r="H321" s="51"/>
      <c r="I321" s="51"/>
      <c r="J321" s="51"/>
      <c r="K321" s="51"/>
      <c r="L321" s="51"/>
    </row>
    <row r="322" spans="1:12" x14ac:dyDescent="0.3">
      <c r="A322" s="37"/>
      <c r="C322" s="51"/>
      <c r="D322" s="51"/>
      <c r="E322" s="51"/>
      <c r="F322" s="51"/>
      <c r="G322" s="51"/>
      <c r="H322" s="51"/>
      <c r="I322" s="51"/>
      <c r="J322" s="51"/>
      <c r="K322" s="51"/>
      <c r="L322" s="51"/>
    </row>
    <row r="323" spans="1:12" x14ac:dyDescent="0.3">
      <c r="A323" s="37"/>
      <c r="C323" s="51"/>
      <c r="D323" s="51"/>
      <c r="E323" s="51"/>
      <c r="F323" s="51"/>
      <c r="G323" s="51"/>
      <c r="H323" s="51"/>
      <c r="I323" s="51"/>
      <c r="J323" s="51"/>
      <c r="K323" s="51"/>
      <c r="L323" s="51"/>
    </row>
    <row r="324" spans="1:12" x14ac:dyDescent="0.3">
      <c r="A324" s="37"/>
      <c r="C324" s="51"/>
      <c r="D324" s="51"/>
      <c r="E324" s="51"/>
      <c r="F324" s="51"/>
      <c r="G324" s="51"/>
      <c r="H324" s="51"/>
      <c r="I324" s="51"/>
      <c r="J324" s="51"/>
      <c r="K324" s="51"/>
      <c r="L324" s="51"/>
    </row>
    <row r="325" spans="1:12" x14ac:dyDescent="0.3">
      <c r="A325" s="37"/>
      <c r="C325" s="51"/>
      <c r="D325" s="51"/>
      <c r="E325" s="51"/>
      <c r="F325" s="51"/>
      <c r="G325" s="51"/>
      <c r="H325" s="51"/>
      <c r="I325" s="51"/>
      <c r="J325" s="51"/>
      <c r="K325" s="51"/>
      <c r="L325" s="51"/>
    </row>
    <row r="326" spans="1:12" x14ac:dyDescent="0.3">
      <c r="A326" s="37"/>
      <c r="C326" s="51"/>
      <c r="D326" s="51"/>
      <c r="E326" s="51"/>
      <c r="F326" s="51"/>
      <c r="G326" s="51"/>
      <c r="H326" s="51"/>
      <c r="I326" s="51"/>
      <c r="J326" s="51"/>
      <c r="K326" s="51"/>
      <c r="L326" s="51"/>
    </row>
    <row r="327" spans="1:12" x14ac:dyDescent="0.3">
      <c r="A327" s="37"/>
      <c r="C327" s="51"/>
      <c r="D327" s="51"/>
      <c r="E327" s="51"/>
      <c r="F327" s="51"/>
      <c r="G327" s="51"/>
      <c r="H327" s="51"/>
      <c r="I327" s="51"/>
      <c r="J327" s="51"/>
      <c r="K327" s="51"/>
      <c r="L327" s="51"/>
    </row>
    <row r="328" spans="1:12" x14ac:dyDescent="0.3">
      <c r="A328" s="37"/>
      <c r="C328" s="51"/>
      <c r="D328" s="51"/>
      <c r="E328" s="51"/>
      <c r="F328" s="51"/>
      <c r="G328" s="51"/>
      <c r="H328" s="51"/>
      <c r="I328" s="51"/>
      <c r="J328" s="51"/>
      <c r="K328" s="51"/>
      <c r="L328" s="51"/>
    </row>
    <row r="329" spans="1:12" x14ac:dyDescent="0.3">
      <c r="A329" s="37"/>
      <c r="C329" s="51"/>
      <c r="D329" s="51"/>
      <c r="E329" s="51"/>
      <c r="F329" s="51"/>
      <c r="G329" s="51"/>
      <c r="H329" s="51"/>
      <c r="I329" s="51"/>
      <c r="J329" s="51"/>
      <c r="K329" s="51"/>
      <c r="L329" s="51"/>
    </row>
    <row r="330" spans="1:12" x14ac:dyDescent="0.3">
      <c r="A330" s="37"/>
      <c r="C330" s="51"/>
      <c r="D330" s="51"/>
      <c r="E330" s="51"/>
      <c r="F330" s="51"/>
      <c r="G330" s="51"/>
      <c r="H330" s="51"/>
      <c r="I330" s="51"/>
      <c r="J330" s="51"/>
      <c r="K330" s="51"/>
      <c r="L330" s="51"/>
    </row>
    <row r="331" spans="1:12" x14ac:dyDescent="0.3">
      <c r="A331" s="37"/>
      <c r="C331" s="51"/>
      <c r="D331" s="51"/>
      <c r="E331" s="51"/>
      <c r="F331" s="51"/>
      <c r="G331" s="51"/>
      <c r="H331" s="51"/>
      <c r="I331" s="51"/>
      <c r="J331" s="51"/>
      <c r="K331" s="51"/>
      <c r="L331" s="51"/>
    </row>
    <row r="332" spans="1:12" x14ac:dyDescent="0.3">
      <c r="A332" s="37"/>
      <c r="C332" s="51"/>
      <c r="D332" s="51"/>
      <c r="E332" s="51"/>
      <c r="F332" s="51"/>
      <c r="G332" s="51"/>
      <c r="H332" s="51"/>
      <c r="I332" s="51"/>
      <c r="J332" s="51"/>
      <c r="K332" s="51"/>
      <c r="L332" s="51"/>
    </row>
    <row r="333" spans="1:12" x14ac:dyDescent="0.3">
      <c r="A333" s="37"/>
      <c r="C333" s="51"/>
      <c r="D333" s="51"/>
      <c r="E333" s="51"/>
      <c r="F333" s="51"/>
      <c r="G333" s="51"/>
      <c r="H333" s="51"/>
      <c r="I333" s="51"/>
      <c r="J333" s="51"/>
      <c r="K333" s="51"/>
      <c r="L333" s="51"/>
    </row>
    <row r="334" spans="1:12" x14ac:dyDescent="0.3">
      <c r="A334" s="37"/>
      <c r="C334" s="51"/>
      <c r="D334" s="51"/>
      <c r="E334" s="51"/>
      <c r="F334" s="51"/>
      <c r="G334" s="51"/>
      <c r="H334" s="51"/>
      <c r="I334" s="51"/>
      <c r="J334" s="51"/>
      <c r="K334" s="51"/>
      <c r="L334" s="51"/>
    </row>
    <row r="335" spans="1:12" x14ac:dyDescent="0.3">
      <c r="A335" s="37"/>
      <c r="C335" s="51"/>
      <c r="D335" s="51"/>
      <c r="E335" s="51"/>
      <c r="F335" s="51"/>
      <c r="G335" s="51"/>
      <c r="H335" s="51"/>
      <c r="I335" s="51"/>
      <c r="J335" s="51"/>
      <c r="K335" s="51"/>
      <c r="L335" s="51"/>
    </row>
    <row r="336" spans="1:12" x14ac:dyDescent="0.3">
      <c r="A336" s="37"/>
      <c r="C336" s="51"/>
      <c r="D336" s="51"/>
      <c r="E336" s="51"/>
      <c r="F336" s="51"/>
      <c r="G336" s="51"/>
      <c r="H336" s="51"/>
      <c r="I336" s="51"/>
      <c r="J336" s="51"/>
      <c r="K336" s="51"/>
      <c r="L336" s="51"/>
    </row>
    <row r="337" spans="1:12" x14ac:dyDescent="0.3">
      <c r="A337" s="37"/>
      <c r="C337" s="51"/>
      <c r="D337" s="51"/>
      <c r="E337" s="51"/>
      <c r="F337" s="51"/>
      <c r="G337" s="51"/>
      <c r="H337" s="51"/>
      <c r="I337" s="51"/>
      <c r="J337" s="51"/>
      <c r="K337" s="51"/>
      <c r="L337" s="51"/>
    </row>
    <row r="338" spans="1:12" x14ac:dyDescent="0.3">
      <c r="A338" s="37"/>
      <c r="C338" s="51"/>
      <c r="D338" s="51"/>
      <c r="E338" s="51"/>
      <c r="F338" s="51"/>
      <c r="G338" s="51"/>
      <c r="H338" s="51"/>
      <c r="I338" s="51"/>
      <c r="J338" s="51"/>
      <c r="K338" s="51"/>
      <c r="L338" s="51"/>
    </row>
    <row r="339" spans="1:12" x14ac:dyDescent="0.3">
      <c r="A339" s="37"/>
      <c r="C339" s="51"/>
      <c r="D339" s="51"/>
      <c r="E339" s="51"/>
      <c r="F339" s="51"/>
      <c r="G339" s="51"/>
      <c r="H339" s="51"/>
      <c r="I339" s="51"/>
      <c r="J339" s="51"/>
      <c r="K339" s="51"/>
      <c r="L339" s="51"/>
    </row>
    <row r="340" spans="1:12" x14ac:dyDescent="0.3">
      <c r="A340" s="37"/>
      <c r="C340" s="51"/>
      <c r="D340" s="51"/>
      <c r="E340" s="51"/>
      <c r="F340" s="51"/>
      <c r="G340" s="51"/>
      <c r="H340" s="51"/>
      <c r="I340" s="51"/>
      <c r="J340" s="51"/>
      <c r="K340" s="51"/>
      <c r="L340" s="51"/>
    </row>
    <row r="341" spans="1:12" x14ac:dyDescent="0.3">
      <c r="A341" s="37"/>
      <c r="C341" s="51"/>
      <c r="D341" s="51"/>
      <c r="E341" s="51"/>
      <c r="F341" s="51"/>
      <c r="G341" s="51"/>
      <c r="H341" s="51"/>
      <c r="I341" s="51"/>
      <c r="J341" s="51"/>
      <c r="K341" s="51"/>
      <c r="L341" s="51"/>
    </row>
    <row r="342" spans="1:12" x14ac:dyDescent="0.3">
      <c r="A342" s="37"/>
      <c r="C342" s="51"/>
      <c r="D342" s="51"/>
      <c r="E342" s="51"/>
      <c r="F342" s="51"/>
      <c r="G342" s="51"/>
      <c r="H342" s="51"/>
      <c r="I342" s="51"/>
      <c r="J342" s="51"/>
      <c r="K342" s="51"/>
      <c r="L342" s="51"/>
    </row>
    <row r="343" spans="1:12" x14ac:dyDescent="0.3">
      <c r="A343" s="37"/>
      <c r="C343" s="51"/>
      <c r="D343" s="51"/>
      <c r="E343" s="51"/>
      <c r="F343" s="51"/>
      <c r="G343" s="51"/>
      <c r="H343" s="51"/>
      <c r="I343" s="51"/>
      <c r="J343" s="51"/>
      <c r="K343" s="51"/>
      <c r="L343" s="51"/>
    </row>
    <row r="344" spans="1:12" x14ac:dyDescent="0.3">
      <c r="A344" s="37"/>
      <c r="C344" s="51"/>
      <c r="D344" s="51"/>
      <c r="E344" s="51"/>
      <c r="F344" s="51"/>
      <c r="G344" s="51"/>
      <c r="H344" s="51"/>
      <c r="I344" s="51"/>
      <c r="J344" s="51"/>
      <c r="K344" s="51"/>
      <c r="L344" s="51"/>
    </row>
    <row r="345" spans="1:12" x14ac:dyDescent="0.3">
      <c r="A345" s="37"/>
      <c r="C345" s="51"/>
      <c r="D345" s="51"/>
      <c r="E345" s="51"/>
      <c r="F345" s="51"/>
      <c r="G345" s="51"/>
      <c r="H345" s="51"/>
      <c r="I345" s="51"/>
      <c r="J345" s="51"/>
      <c r="K345" s="51"/>
      <c r="L345" s="51"/>
    </row>
    <row r="346" spans="1:12" x14ac:dyDescent="0.3">
      <c r="A346" s="37"/>
      <c r="C346" s="51"/>
      <c r="D346" s="51"/>
      <c r="E346" s="51"/>
      <c r="F346" s="51"/>
      <c r="G346" s="51"/>
      <c r="H346" s="51"/>
      <c r="I346" s="51"/>
      <c r="J346" s="51"/>
      <c r="K346" s="51"/>
      <c r="L346" s="51"/>
    </row>
  </sheetData>
  <pageMargins left="0.7" right="0.7" top="0.75" bottom="0.75" header="0.3" footer="0.3"/>
  <pageSetup paperSize="9" scale="60" orientation="portrait" r:id="rId1"/>
  <colBreaks count="2" manualBreakCount="2">
    <brk id="13" max="87" man="1"/>
    <brk id="27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tabColor rgb="FF92D050"/>
  </sheetPr>
  <dimension ref="A1:BC341"/>
  <sheetViews>
    <sheetView showGridLines="0" topLeftCell="A4" zoomScaleNormal="100" workbookViewId="0">
      <selection activeCell="A33" sqref="A33"/>
    </sheetView>
  </sheetViews>
  <sheetFormatPr defaultColWidth="9.1796875" defaultRowHeight="12" x14ac:dyDescent="0.3"/>
  <cols>
    <col min="1" max="1" width="9.7265625" style="24" customWidth="1"/>
    <col min="2" max="13" width="10.7265625" style="52" customWidth="1"/>
    <col min="14" max="14" width="10.7265625" style="24" customWidth="1"/>
    <col min="15" max="15" width="9.7265625" style="53" customWidth="1"/>
    <col min="16" max="27" width="9.7265625" style="24" customWidth="1"/>
    <col min="28" max="28" width="10.7265625" style="24" customWidth="1"/>
    <col min="29" max="29" width="9.7265625" style="24" customWidth="1"/>
    <col min="30" max="41" width="7.7265625" style="52" customWidth="1"/>
    <col min="42" max="42" width="4.54296875" style="24" customWidth="1"/>
    <col min="43" max="16384" width="9.1796875" style="24"/>
  </cols>
  <sheetData>
    <row r="1" spans="1:55" x14ac:dyDescent="0.3">
      <c r="A1" s="3" t="s">
        <v>57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4"/>
      <c r="O1" s="3" t="s">
        <v>39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3" t="s">
        <v>40</v>
      </c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</row>
    <row r="3" spans="1:55" x14ac:dyDescent="0.3">
      <c r="A3" s="66" t="s">
        <v>41</v>
      </c>
      <c r="B3" s="44" t="s">
        <v>42</v>
      </c>
      <c r="C3" s="44" t="s">
        <v>43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"/>
      <c r="O3" s="36" t="s">
        <v>5</v>
      </c>
      <c r="P3" s="30">
        <v>1.2500000000000001E-2</v>
      </c>
      <c r="Q3" s="30">
        <v>1.7500000000000002E-2</v>
      </c>
      <c r="R3" s="30">
        <v>2.2499999999999999E-2</v>
      </c>
      <c r="S3" s="30">
        <v>2.75E-2</v>
      </c>
      <c r="T3" s="30">
        <v>3.2500000000000001E-2</v>
      </c>
      <c r="U3" s="30">
        <v>3.7499999999999999E-2</v>
      </c>
      <c r="V3" s="30">
        <v>4.2499999999999996E-2</v>
      </c>
      <c r="W3" s="30">
        <v>4.7499999999999994E-2</v>
      </c>
      <c r="X3" s="30">
        <v>5.2499999999999991E-2</v>
      </c>
      <c r="Y3" s="30">
        <v>5.7499999999999989E-2</v>
      </c>
      <c r="Z3" s="30">
        <v>6.25E-2</v>
      </c>
      <c r="AA3" s="30">
        <v>6.7500000000000004E-2</v>
      </c>
      <c r="AB3" s="4"/>
      <c r="AC3" s="33" t="s">
        <v>5</v>
      </c>
      <c r="AD3" s="30">
        <v>1.2500000000000001E-2</v>
      </c>
      <c r="AE3" s="30">
        <v>1.7500000000000002E-2</v>
      </c>
      <c r="AF3" s="30">
        <v>2.2499999999999999E-2</v>
      </c>
      <c r="AG3" s="30">
        <v>2.75E-2</v>
      </c>
      <c r="AH3" s="30">
        <v>3.2500000000000001E-2</v>
      </c>
      <c r="AI3" s="30">
        <v>3.7499999999999999E-2</v>
      </c>
      <c r="AJ3" s="30">
        <v>4.2499999999999996E-2</v>
      </c>
      <c r="AK3" s="30">
        <v>4.7499999999999994E-2</v>
      </c>
      <c r="AL3" s="30">
        <v>5.2499999999999991E-2</v>
      </c>
      <c r="AM3" s="30">
        <v>5.7499999999999989E-2</v>
      </c>
      <c r="AN3" s="30">
        <v>6.25E-2</v>
      </c>
      <c r="AO3" s="30">
        <v>6.7500000000000004E-2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3">
      <c r="A4" s="67" t="s">
        <v>54</v>
      </c>
      <c r="B4" s="45">
        <v>0</v>
      </c>
      <c r="C4" s="45">
        <f>toelichting!B38+0.00001</f>
        <v>1.5009999999999999E-2</v>
      </c>
      <c r="D4" s="45">
        <f>C4+0.5%</f>
        <v>2.001E-2</v>
      </c>
      <c r="E4" s="45">
        <f t="shared" ref="E4:M4" si="0">D4+0.5%</f>
        <v>2.5010000000000001E-2</v>
      </c>
      <c r="F4" s="45">
        <f t="shared" si="0"/>
        <v>3.0010000000000002E-2</v>
      </c>
      <c r="G4" s="46">
        <f t="shared" si="0"/>
        <v>3.5009999999999999E-2</v>
      </c>
      <c r="H4" s="45">
        <f t="shared" si="0"/>
        <v>4.0009999999999997E-2</v>
      </c>
      <c r="I4" s="45">
        <f t="shared" si="0"/>
        <v>4.5009999999999994E-2</v>
      </c>
      <c r="J4" s="45">
        <f t="shared" si="0"/>
        <v>5.0009999999999992E-2</v>
      </c>
      <c r="K4" s="45">
        <f t="shared" si="0"/>
        <v>5.5009999999999989E-2</v>
      </c>
      <c r="L4" s="45">
        <f t="shared" si="0"/>
        <v>6.0009999999999987E-2</v>
      </c>
      <c r="M4" s="45">
        <f t="shared" si="0"/>
        <v>6.5009999999999984E-2</v>
      </c>
      <c r="N4" s="4"/>
      <c r="O4" s="36" t="s">
        <v>54</v>
      </c>
      <c r="P4" s="6"/>
      <c r="Q4" s="6"/>
      <c r="R4" s="6"/>
      <c r="S4" s="6"/>
      <c r="T4" s="6"/>
      <c r="U4" s="5"/>
      <c r="V4" s="5"/>
      <c r="W4" s="5"/>
      <c r="X4" s="5"/>
      <c r="Y4" s="5"/>
      <c r="Z4" s="5"/>
      <c r="AA4" s="5"/>
      <c r="AB4" s="4"/>
      <c r="AC4" s="68" t="s">
        <v>54</v>
      </c>
      <c r="AD4" s="39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</row>
    <row r="5" spans="1:55" x14ac:dyDescent="0.3">
      <c r="A5" s="48" t="s">
        <v>55</v>
      </c>
      <c r="B5" s="8">
        <v>0.14000000000000001</v>
      </c>
      <c r="C5" s="8">
        <v>0.14199999999999999</v>
      </c>
      <c r="D5" s="8">
        <v>0.14499999999999999</v>
      </c>
      <c r="E5" s="8">
        <v>0.14699999999999999</v>
      </c>
      <c r="F5" s="8">
        <v>0.14899999999999999</v>
      </c>
      <c r="G5" s="8">
        <v>0.151</v>
      </c>
      <c r="H5" s="8">
        <v>0.152</v>
      </c>
      <c r="I5" s="8">
        <v>0.154</v>
      </c>
      <c r="J5" s="8">
        <v>0.156</v>
      </c>
      <c r="K5" s="8">
        <v>0.157</v>
      </c>
      <c r="L5" s="8">
        <v>0.158</v>
      </c>
      <c r="M5" s="8">
        <v>0.16</v>
      </c>
      <c r="N5" s="4"/>
      <c r="O5" s="35"/>
      <c r="P5" s="10"/>
      <c r="Q5" s="10"/>
      <c r="R5" s="10"/>
      <c r="S5" s="10"/>
      <c r="T5" s="10"/>
      <c r="U5" s="8"/>
      <c r="V5" s="8"/>
      <c r="W5" s="8"/>
      <c r="X5" s="8"/>
      <c r="Y5" s="8"/>
      <c r="Z5" s="8"/>
      <c r="AA5" s="8"/>
      <c r="AB5" s="4"/>
      <c r="AC5" s="9"/>
      <c r="AD5" s="50"/>
      <c r="AE5" s="50"/>
      <c r="AF5" s="50"/>
      <c r="AG5" s="50"/>
      <c r="AH5" s="50"/>
      <c r="AI5" s="8"/>
      <c r="AJ5" s="8"/>
      <c r="AK5" s="8"/>
      <c r="AL5" s="8"/>
      <c r="AM5" s="8"/>
      <c r="AN5" s="8"/>
      <c r="AO5" s="8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</row>
    <row r="6" spans="1:55" x14ac:dyDescent="0.3">
      <c r="A6" s="81">
        <v>30000</v>
      </c>
      <c r="B6" s="8">
        <v>0.14000000000000001</v>
      </c>
      <c r="C6" s="8">
        <v>0.14199999999999999</v>
      </c>
      <c r="D6" s="8">
        <v>0.14499999999999999</v>
      </c>
      <c r="E6" s="8">
        <v>0.14699999999999999</v>
      </c>
      <c r="F6" s="8">
        <v>0.14899999999999999</v>
      </c>
      <c r="G6" s="8">
        <v>0.151</v>
      </c>
      <c r="H6" s="8">
        <v>0.152</v>
      </c>
      <c r="I6" s="8">
        <v>0.154</v>
      </c>
      <c r="J6" s="8">
        <v>0.156</v>
      </c>
      <c r="K6" s="8">
        <v>0.157</v>
      </c>
      <c r="L6" s="8">
        <v>0.158</v>
      </c>
      <c r="M6" s="8">
        <v>0.16</v>
      </c>
      <c r="N6" s="4"/>
      <c r="O6" s="81">
        <v>30000</v>
      </c>
      <c r="P6" s="78">
        <v>105025.72586584024</v>
      </c>
      <c r="Q6" s="78">
        <v>99372.011597849327</v>
      </c>
      <c r="R6" s="78">
        <v>94834.191334593226</v>
      </c>
      <c r="S6" s="78">
        <v>90020.315711616757</v>
      </c>
      <c r="T6" s="78">
        <v>85591.588098712644</v>
      </c>
      <c r="U6" s="78">
        <v>81513.126931985214</v>
      </c>
      <c r="V6" s="78">
        <v>77245.209606026663</v>
      </c>
      <c r="W6" s="78">
        <v>73804.651736719708</v>
      </c>
      <c r="X6" s="78">
        <v>70626.111068662562</v>
      </c>
      <c r="Y6" s="78">
        <v>67258.097367996088</v>
      </c>
      <c r="Z6" s="78">
        <v>64152.828559354297</v>
      </c>
      <c r="AA6" s="78">
        <v>61671.472999448044</v>
      </c>
      <c r="AB6" s="4"/>
      <c r="AC6" s="81">
        <v>30000</v>
      </c>
      <c r="AD6" s="12">
        <f t="shared" ref="AD6:AD33" si="1">P6/$O6</f>
        <v>3.5008575288613413</v>
      </c>
      <c r="AE6" s="12">
        <f t="shared" ref="AE6:AE33" si="2">Q6/$O6</f>
        <v>3.3124003865949776</v>
      </c>
      <c r="AF6" s="12">
        <f t="shared" ref="AF6:AF33" si="3">R6/$O6</f>
        <v>3.1611397111531074</v>
      </c>
      <c r="AG6" s="12">
        <f t="shared" ref="AG6:AG33" si="4">S6/$O6</f>
        <v>3.0006771903872251</v>
      </c>
      <c r="AH6" s="12">
        <f t="shared" ref="AH6:AH33" si="5">T6/$O6</f>
        <v>2.8530529366237549</v>
      </c>
      <c r="AI6" s="12">
        <f t="shared" ref="AI6:AI33" si="6">U6/$O6</f>
        <v>2.7171042310661737</v>
      </c>
      <c r="AJ6" s="12">
        <f t="shared" ref="AJ6:AJ33" si="7">V6/$O6</f>
        <v>2.5748403202008889</v>
      </c>
      <c r="AK6" s="12">
        <f t="shared" ref="AK6:AK33" si="8">W6/$O6</f>
        <v>2.460155057890657</v>
      </c>
      <c r="AL6" s="12">
        <f t="shared" ref="AL6:AL33" si="9">X6/$O6</f>
        <v>2.3542037022887521</v>
      </c>
      <c r="AM6" s="12">
        <f t="shared" ref="AM6:AM33" si="10">Y6/$O6</f>
        <v>2.2419365789332031</v>
      </c>
      <c r="AN6" s="12">
        <f t="shared" ref="AN6:AN33" si="11">Z6/$O6</f>
        <v>2.1384276186451432</v>
      </c>
      <c r="AO6" s="12">
        <f t="shared" ref="AO6:AO33" si="12">AA6/$O6</f>
        <v>2.0557157666482682</v>
      </c>
      <c r="AP6" s="12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5" x14ac:dyDescent="0.3">
      <c r="A7" s="81">
        <v>31000</v>
      </c>
      <c r="B7" s="13">
        <v>0.14499999999999999</v>
      </c>
      <c r="C7" s="13">
        <v>0.14799999999999999</v>
      </c>
      <c r="D7" s="13">
        <v>0.15</v>
      </c>
      <c r="E7" s="13">
        <v>0.152</v>
      </c>
      <c r="F7" s="13">
        <v>0.154</v>
      </c>
      <c r="G7" s="13">
        <v>0.156</v>
      </c>
      <c r="H7" s="13">
        <v>0.158</v>
      </c>
      <c r="I7" s="13">
        <v>0.16</v>
      </c>
      <c r="J7" s="13">
        <v>0.161</v>
      </c>
      <c r="K7" s="13">
        <v>0.16300000000000001</v>
      </c>
      <c r="L7" s="13">
        <v>0.16400000000000001</v>
      </c>
      <c r="M7" s="13">
        <v>0.16600000000000001</v>
      </c>
      <c r="N7" s="4"/>
      <c r="O7" s="81">
        <v>31000</v>
      </c>
      <c r="P7" s="78">
        <v>112402.53280165521</v>
      </c>
      <c r="Q7" s="78">
        <v>107023.189955618</v>
      </c>
      <c r="R7" s="78">
        <v>101374.48039215138</v>
      </c>
      <c r="S7" s="78">
        <v>96184.972252412292</v>
      </c>
      <c r="T7" s="78">
        <v>91412.582009676538</v>
      </c>
      <c r="U7" s="78">
        <v>87019.31166513919</v>
      </c>
      <c r="V7" s="78">
        <v>82970.84137068392</v>
      </c>
      <c r="W7" s="78">
        <v>79236.162903491291</v>
      </c>
      <c r="X7" s="78">
        <v>75319.427423866437</v>
      </c>
      <c r="Y7" s="78">
        <v>72156.086199678175</v>
      </c>
      <c r="Z7" s="78">
        <v>68808.645653113344</v>
      </c>
      <c r="AA7" s="78">
        <v>66116.958344824918</v>
      </c>
      <c r="AB7" s="4"/>
      <c r="AC7" s="81">
        <v>31000</v>
      </c>
      <c r="AD7" s="12">
        <f t="shared" si="1"/>
        <v>3.6258881548921034</v>
      </c>
      <c r="AE7" s="12">
        <f t="shared" si="2"/>
        <v>3.4523609663102581</v>
      </c>
      <c r="AF7" s="12">
        <f t="shared" si="3"/>
        <v>3.2701445287790767</v>
      </c>
      <c r="AG7" s="12">
        <f t="shared" si="4"/>
        <v>3.1027410404003963</v>
      </c>
      <c r="AH7" s="12">
        <f t="shared" si="5"/>
        <v>2.9487929680540819</v>
      </c>
      <c r="AI7" s="12">
        <f t="shared" si="6"/>
        <v>2.8070745698431998</v>
      </c>
      <c r="AJ7" s="12">
        <f t="shared" si="7"/>
        <v>2.6764787538930297</v>
      </c>
      <c r="AK7" s="12">
        <f t="shared" si="8"/>
        <v>2.5560052549513319</v>
      </c>
      <c r="AL7" s="12">
        <f t="shared" si="9"/>
        <v>2.4296589491569818</v>
      </c>
      <c r="AM7" s="12">
        <f t="shared" si="10"/>
        <v>2.3276156838605861</v>
      </c>
      <c r="AN7" s="12">
        <f t="shared" si="11"/>
        <v>2.2196337307455916</v>
      </c>
      <c r="AO7" s="12">
        <f t="shared" si="12"/>
        <v>2.1328051078975778</v>
      </c>
      <c r="AP7" s="12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 x14ac:dyDescent="0.3">
      <c r="A8" s="81">
        <v>32000</v>
      </c>
      <c r="B8" s="8">
        <v>0.15</v>
      </c>
      <c r="C8" s="8">
        <v>0.153</v>
      </c>
      <c r="D8" s="8">
        <v>0.155</v>
      </c>
      <c r="E8" s="8">
        <v>0.157</v>
      </c>
      <c r="F8" s="8">
        <v>0.16</v>
      </c>
      <c r="G8" s="8">
        <v>0.16200000000000001</v>
      </c>
      <c r="H8" s="8">
        <v>0.16300000000000001</v>
      </c>
      <c r="I8" s="8">
        <v>0.16500000000000001</v>
      </c>
      <c r="J8" s="8">
        <v>0.16700000000000001</v>
      </c>
      <c r="K8" s="8">
        <v>0.16800000000000001</v>
      </c>
      <c r="L8" s="8">
        <v>0.17</v>
      </c>
      <c r="M8" s="8">
        <v>0.17100000000000001</v>
      </c>
      <c r="N8" s="4"/>
      <c r="O8" s="81">
        <v>32000</v>
      </c>
      <c r="P8" s="78">
        <v>120029.4009895317</v>
      </c>
      <c r="Q8" s="78">
        <v>114207.83304766908</v>
      </c>
      <c r="R8" s="78">
        <v>108132.77908496147</v>
      </c>
      <c r="S8" s="78">
        <v>102553.75649323415</v>
      </c>
      <c r="T8" s="78">
        <v>98037.792184655205</v>
      </c>
      <c r="U8" s="78">
        <v>93281.247244020167</v>
      </c>
      <c r="V8" s="78">
        <v>88357.678356367353</v>
      </c>
      <c r="W8" s="78">
        <v>84348.173413393946</v>
      </c>
      <c r="X8" s="78">
        <v>80646.567852763401</v>
      </c>
      <c r="Y8" s="78">
        <v>76768.478014935667</v>
      </c>
      <c r="Z8" s="78">
        <v>73626.874971073281</v>
      </c>
      <c r="AA8" s="78">
        <v>70305.479219370769</v>
      </c>
      <c r="AB8" s="4"/>
      <c r="AC8" s="81">
        <v>32000</v>
      </c>
      <c r="AD8" s="12">
        <f t="shared" si="1"/>
        <v>3.7509187809228655</v>
      </c>
      <c r="AE8" s="12">
        <f t="shared" si="2"/>
        <v>3.5689947827396584</v>
      </c>
      <c r="AF8" s="12">
        <f t="shared" si="3"/>
        <v>3.3791493464050459</v>
      </c>
      <c r="AG8" s="12">
        <f t="shared" si="4"/>
        <v>3.2048048904135671</v>
      </c>
      <c r="AH8" s="12">
        <f t="shared" si="5"/>
        <v>3.0636810057704751</v>
      </c>
      <c r="AI8" s="12">
        <f t="shared" si="6"/>
        <v>2.9150389763756301</v>
      </c>
      <c r="AJ8" s="12">
        <f t="shared" si="7"/>
        <v>2.76117744863648</v>
      </c>
      <c r="AK8" s="12">
        <f t="shared" si="8"/>
        <v>2.635880419168561</v>
      </c>
      <c r="AL8" s="12">
        <f t="shared" si="9"/>
        <v>2.5202052453988562</v>
      </c>
      <c r="AM8" s="12">
        <f t="shared" si="10"/>
        <v>2.3990149379667396</v>
      </c>
      <c r="AN8" s="12">
        <f t="shared" si="11"/>
        <v>2.3008398428460399</v>
      </c>
      <c r="AO8" s="12">
        <f t="shared" si="12"/>
        <v>2.1970462256053365</v>
      </c>
      <c r="AP8" s="12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x14ac:dyDescent="0.3">
      <c r="A9" s="81">
        <v>33000</v>
      </c>
      <c r="B9" s="13">
        <v>0.153</v>
      </c>
      <c r="C9" s="13">
        <v>0.156</v>
      </c>
      <c r="D9" s="13">
        <v>0.158</v>
      </c>
      <c r="E9" s="13">
        <v>0.161</v>
      </c>
      <c r="F9" s="13">
        <v>0.16300000000000001</v>
      </c>
      <c r="G9" s="13">
        <v>0.16500000000000001</v>
      </c>
      <c r="H9" s="13">
        <v>0.16700000000000001</v>
      </c>
      <c r="I9" s="13">
        <v>0.16800000000000001</v>
      </c>
      <c r="J9" s="13">
        <v>0.17</v>
      </c>
      <c r="K9" s="13">
        <v>0.17199999999999999</v>
      </c>
      <c r="L9" s="13">
        <v>0.17299999999999999</v>
      </c>
      <c r="M9" s="13">
        <v>0.17499999999999999</v>
      </c>
      <c r="N9" s="4"/>
      <c r="O9" s="81">
        <v>33000</v>
      </c>
      <c r="P9" s="78">
        <v>126255.92616586365</v>
      </c>
      <c r="Q9" s="78">
        <v>120086.17739571087</v>
      </c>
      <c r="R9" s="78">
        <v>113670.2238203607</v>
      </c>
      <c r="S9" s="78">
        <v>108453.04702399543</v>
      </c>
      <c r="T9" s="78">
        <v>102997.12581274615</v>
      </c>
      <c r="U9" s="78">
        <v>97977.698928180907</v>
      </c>
      <c r="V9" s="78">
        <v>93354.901346230909</v>
      </c>
      <c r="W9" s="78">
        <v>88565.582084063644</v>
      </c>
      <c r="X9" s="78">
        <v>84660.786986153209</v>
      </c>
      <c r="Y9" s="78">
        <v>81052.433261304832</v>
      </c>
      <c r="Z9" s="78">
        <v>77267.615663576726</v>
      </c>
      <c r="AA9" s="78">
        <v>74198.490952460925</v>
      </c>
      <c r="AB9" s="4"/>
      <c r="AC9" s="81">
        <v>33000</v>
      </c>
      <c r="AD9" s="12">
        <f t="shared" si="1"/>
        <v>3.8259371565413227</v>
      </c>
      <c r="AE9" s="12">
        <f t="shared" si="2"/>
        <v>3.6389750725972991</v>
      </c>
      <c r="AF9" s="12">
        <f t="shared" si="3"/>
        <v>3.4445522369806274</v>
      </c>
      <c r="AG9" s="12">
        <f t="shared" si="4"/>
        <v>3.2864559704241039</v>
      </c>
      <c r="AH9" s="12">
        <f t="shared" si="5"/>
        <v>3.1211250246286713</v>
      </c>
      <c r="AI9" s="12">
        <f t="shared" si="6"/>
        <v>2.9690211796418455</v>
      </c>
      <c r="AJ9" s="12">
        <f t="shared" si="7"/>
        <v>2.8289364044312397</v>
      </c>
      <c r="AK9" s="12">
        <f t="shared" si="8"/>
        <v>2.6838055176988984</v>
      </c>
      <c r="AL9" s="12">
        <f t="shared" si="9"/>
        <v>2.5654783935197942</v>
      </c>
      <c r="AM9" s="12">
        <f t="shared" si="10"/>
        <v>2.4561343412516616</v>
      </c>
      <c r="AN9" s="12">
        <f t="shared" si="11"/>
        <v>2.3414428988962643</v>
      </c>
      <c r="AO9" s="12">
        <f t="shared" si="12"/>
        <v>2.2484391197715432</v>
      </c>
      <c r="AP9" s="12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x14ac:dyDescent="0.3">
      <c r="A10" s="81">
        <v>34000</v>
      </c>
      <c r="B10" s="8">
        <v>0.156</v>
      </c>
      <c r="C10" s="8">
        <v>0.158</v>
      </c>
      <c r="D10" s="8">
        <v>0.161</v>
      </c>
      <c r="E10" s="8">
        <v>0.16300000000000001</v>
      </c>
      <c r="F10" s="8">
        <v>0.16500000000000001</v>
      </c>
      <c r="G10" s="8">
        <v>0.16700000000000001</v>
      </c>
      <c r="H10" s="8">
        <v>0.16900000000000001</v>
      </c>
      <c r="I10" s="8">
        <v>0.17100000000000001</v>
      </c>
      <c r="J10" s="8">
        <v>0.17299999999999999</v>
      </c>
      <c r="K10" s="8">
        <v>0.17399999999999999</v>
      </c>
      <c r="L10" s="8">
        <v>0.17599999999999999</v>
      </c>
      <c r="M10" s="8">
        <v>0.17699999999999999</v>
      </c>
      <c r="N10" s="4"/>
      <c r="O10" s="81">
        <v>34000</v>
      </c>
      <c r="P10" s="78">
        <v>132632.48809343253</v>
      </c>
      <c r="Q10" s="78">
        <v>125311.37237174802</v>
      </c>
      <c r="R10" s="78">
        <v>119338.47433691111</v>
      </c>
      <c r="S10" s="78">
        <v>113127.57135459865</v>
      </c>
      <c r="T10" s="78">
        <v>107420.31526482728</v>
      </c>
      <c r="U10" s="78">
        <v>102170.3167151903</v>
      </c>
      <c r="V10" s="78">
        <v>97335.739999173078</v>
      </c>
      <c r="W10" s="78">
        <v>92878.840951794031</v>
      </c>
      <c r="X10" s="78">
        <v>88765.552415784885</v>
      </c>
      <c r="Y10" s="78">
        <v>84479.597458400181</v>
      </c>
      <c r="Z10" s="78">
        <v>80989.562468180608</v>
      </c>
      <c r="AA10" s="78">
        <v>77320.609273057984</v>
      </c>
      <c r="AB10" s="4"/>
      <c r="AC10" s="81">
        <v>34000</v>
      </c>
      <c r="AD10" s="12">
        <f t="shared" si="1"/>
        <v>3.9009555321597804</v>
      </c>
      <c r="AE10" s="12">
        <f t="shared" si="2"/>
        <v>3.6856285991690592</v>
      </c>
      <c r="AF10" s="12">
        <f t="shared" si="3"/>
        <v>3.5099551275562093</v>
      </c>
      <c r="AG10" s="12">
        <f t="shared" si="4"/>
        <v>3.3272815104293723</v>
      </c>
      <c r="AH10" s="12">
        <f t="shared" si="5"/>
        <v>3.1594210372008025</v>
      </c>
      <c r="AI10" s="12">
        <f t="shared" si="6"/>
        <v>3.0050093151526558</v>
      </c>
      <c r="AJ10" s="12">
        <f t="shared" si="7"/>
        <v>2.8628158823286198</v>
      </c>
      <c r="AK10" s="12">
        <f t="shared" si="8"/>
        <v>2.7317306162292363</v>
      </c>
      <c r="AL10" s="12">
        <f t="shared" si="9"/>
        <v>2.6107515416407319</v>
      </c>
      <c r="AM10" s="12">
        <f t="shared" si="10"/>
        <v>2.4846940428941231</v>
      </c>
      <c r="AN10" s="12">
        <f t="shared" si="11"/>
        <v>2.3820459549464883</v>
      </c>
      <c r="AO10" s="12">
        <f t="shared" si="12"/>
        <v>2.2741355668546466</v>
      </c>
      <c r="AP10" s="12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x14ac:dyDescent="0.3">
      <c r="A11" s="81">
        <v>35000</v>
      </c>
      <c r="B11" s="13">
        <v>0.157</v>
      </c>
      <c r="C11" s="13">
        <v>0.16</v>
      </c>
      <c r="D11" s="13">
        <v>0.16200000000000001</v>
      </c>
      <c r="E11" s="13">
        <v>0.16500000000000001</v>
      </c>
      <c r="F11" s="13">
        <v>0.16700000000000001</v>
      </c>
      <c r="G11" s="13">
        <v>0.16900000000000001</v>
      </c>
      <c r="H11" s="13">
        <v>0.17100000000000001</v>
      </c>
      <c r="I11" s="13">
        <v>0.17299999999999999</v>
      </c>
      <c r="J11" s="13">
        <v>0.17499999999999999</v>
      </c>
      <c r="K11" s="13">
        <v>0.17599999999999999</v>
      </c>
      <c r="L11" s="13">
        <v>0.17799999999999999</v>
      </c>
      <c r="M11" s="13">
        <v>0.17899999999999999</v>
      </c>
      <c r="N11" s="4"/>
      <c r="O11" s="81">
        <v>35000</v>
      </c>
      <c r="P11" s="78">
        <v>137408.65800780765</v>
      </c>
      <c r="Q11" s="78">
        <v>130629.87440092869</v>
      </c>
      <c r="R11" s="78">
        <v>123611.46318784909</v>
      </c>
      <c r="S11" s="78">
        <v>117883.74676521242</v>
      </c>
      <c r="T11" s="78">
        <v>111920.09674205266</v>
      </c>
      <c r="U11" s="78">
        <v>106434.91077322132</v>
      </c>
      <c r="V11" s="78">
        <v>101384.33760791001</v>
      </c>
      <c r="W11" s="78">
        <v>96728.823867064464</v>
      </c>
      <c r="X11" s="78">
        <v>92432.677413580823</v>
      </c>
      <c r="Y11" s="78">
        <v>87963.881058780447</v>
      </c>
      <c r="Z11" s="78">
        <v>84319.013064298997</v>
      </c>
      <c r="AA11" s="78">
        <v>80494.120487821259</v>
      </c>
      <c r="AB11" s="4"/>
      <c r="AC11" s="81">
        <v>35000</v>
      </c>
      <c r="AD11" s="12">
        <f t="shared" si="1"/>
        <v>3.9259616573659328</v>
      </c>
      <c r="AE11" s="12">
        <f t="shared" si="2"/>
        <v>3.7322821257408196</v>
      </c>
      <c r="AF11" s="12">
        <f t="shared" si="3"/>
        <v>3.5317560910814025</v>
      </c>
      <c r="AG11" s="12">
        <f t="shared" si="4"/>
        <v>3.3681070504346406</v>
      </c>
      <c r="AH11" s="12">
        <f t="shared" si="5"/>
        <v>3.1977170497729333</v>
      </c>
      <c r="AI11" s="12">
        <f t="shared" si="6"/>
        <v>3.0409974506634661</v>
      </c>
      <c r="AJ11" s="12">
        <f t="shared" si="7"/>
        <v>2.8966953602260004</v>
      </c>
      <c r="AK11" s="12">
        <f t="shared" si="8"/>
        <v>2.7636806819161275</v>
      </c>
      <c r="AL11" s="12">
        <f t="shared" si="9"/>
        <v>2.6409336403880235</v>
      </c>
      <c r="AM11" s="12">
        <f t="shared" si="10"/>
        <v>2.5132537445365841</v>
      </c>
      <c r="AN11" s="12">
        <f t="shared" si="11"/>
        <v>2.4091146589799712</v>
      </c>
      <c r="AO11" s="12">
        <f t="shared" si="12"/>
        <v>2.2998320139377504</v>
      </c>
      <c r="AP11" s="12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55" x14ac:dyDescent="0.3">
      <c r="A12" s="81">
        <v>36000</v>
      </c>
      <c r="B12" s="8">
        <v>0.159</v>
      </c>
      <c r="C12" s="8">
        <v>0.161</v>
      </c>
      <c r="D12" s="8">
        <v>0.16400000000000001</v>
      </c>
      <c r="E12" s="8">
        <v>0.16600000000000001</v>
      </c>
      <c r="F12" s="8">
        <v>0.16900000000000001</v>
      </c>
      <c r="G12" s="8">
        <v>0.17100000000000001</v>
      </c>
      <c r="H12" s="8">
        <v>0.17299999999999999</v>
      </c>
      <c r="I12" s="8">
        <v>0.17399999999999999</v>
      </c>
      <c r="J12" s="8">
        <v>0.17599999999999999</v>
      </c>
      <c r="K12" s="8">
        <v>0.17799999999999999</v>
      </c>
      <c r="L12" s="8">
        <v>0.17899999999999999</v>
      </c>
      <c r="M12" s="8">
        <v>0.18099999999999999</v>
      </c>
      <c r="N12" s="4"/>
      <c r="O12" s="81">
        <v>36000</v>
      </c>
      <c r="P12" s="78">
        <v>143135.06068001656</v>
      </c>
      <c r="Q12" s="78">
        <v>135201.9200049612</v>
      </c>
      <c r="R12" s="78">
        <v>128712.88865274446</v>
      </c>
      <c r="S12" s="78">
        <v>121986.71353574189</v>
      </c>
      <c r="T12" s="78">
        <v>116496.47024442231</v>
      </c>
      <c r="U12" s="78">
        <v>110771.48110227397</v>
      </c>
      <c r="V12" s="78">
        <v>105500.69417244167</v>
      </c>
      <c r="W12" s="78">
        <v>100067.60573134465</v>
      </c>
      <c r="X12" s="78">
        <v>95616.888831420089</v>
      </c>
      <c r="Y12" s="78">
        <v>91505.284062445629</v>
      </c>
      <c r="Z12" s="78">
        <v>87215.364395881654</v>
      </c>
      <c r="AA12" s="78">
        <v>83719.024596750722</v>
      </c>
      <c r="AB12" s="4"/>
      <c r="AC12" s="81">
        <v>36000</v>
      </c>
      <c r="AD12" s="12">
        <f t="shared" si="1"/>
        <v>3.9759739077782377</v>
      </c>
      <c r="AE12" s="12">
        <f t="shared" si="2"/>
        <v>3.7556088890266999</v>
      </c>
      <c r="AF12" s="12">
        <f t="shared" si="3"/>
        <v>3.5753580181317903</v>
      </c>
      <c r="AG12" s="12">
        <f t="shared" si="4"/>
        <v>3.3885198204372746</v>
      </c>
      <c r="AH12" s="12">
        <f t="shared" si="5"/>
        <v>3.236013062345064</v>
      </c>
      <c r="AI12" s="12">
        <f t="shared" si="6"/>
        <v>3.0769855861742772</v>
      </c>
      <c r="AJ12" s="12">
        <f t="shared" si="7"/>
        <v>2.9305748381233796</v>
      </c>
      <c r="AK12" s="12">
        <f t="shared" si="8"/>
        <v>2.7796557147595737</v>
      </c>
      <c r="AL12" s="12">
        <f t="shared" si="9"/>
        <v>2.6560246897616691</v>
      </c>
      <c r="AM12" s="12">
        <f t="shared" si="10"/>
        <v>2.5418134461790451</v>
      </c>
      <c r="AN12" s="12">
        <f t="shared" si="11"/>
        <v>2.4226490109967127</v>
      </c>
      <c r="AO12" s="12">
        <f t="shared" si="12"/>
        <v>2.3255284610208533</v>
      </c>
      <c r="AP12" s="12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55" x14ac:dyDescent="0.3">
      <c r="A13" s="81">
        <v>37000</v>
      </c>
      <c r="B13" s="13">
        <v>0.159</v>
      </c>
      <c r="C13" s="13">
        <v>0.161</v>
      </c>
      <c r="D13" s="13">
        <v>0.16400000000000001</v>
      </c>
      <c r="E13" s="13">
        <v>0.16600000000000001</v>
      </c>
      <c r="F13" s="13">
        <v>0.16900000000000001</v>
      </c>
      <c r="G13" s="13">
        <v>0.17100000000000001</v>
      </c>
      <c r="H13" s="13">
        <v>0.17299999999999999</v>
      </c>
      <c r="I13" s="13">
        <v>0.17399999999999999</v>
      </c>
      <c r="J13" s="13">
        <v>0.17599999999999999</v>
      </c>
      <c r="K13" s="13">
        <v>0.17799999999999999</v>
      </c>
      <c r="L13" s="13">
        <v>0.17899999999999999</v>
      </c>
      <c r="M13" s="13">
        <v>0.18099999999999999</v>
      </c>
      <c r="N13" s="4"/>
      <c r="O13" s="81">
        <v>37000</v>
      </c>
      <c r="P13" s="78">
        <v>147111.0345877948</v>
      </c>
      <c r="Q13" s="78">
        <v>138957.52889398788</v>
      </c>
      <c r="R13" s="78">
        <v>132288.24667087625</v>
      </c>
      <c r="S13" s="78">
        <v>125375.23335617916</v>
      </c>
      <c r="T13" s="78">
        <v>119732.48330676738</v>
      </c>
      <c r="U13" s="78">
        <v>113848.46668844824</v>
      </c>
      <c r="V13" s="78">
        <v>108431.26901056505</v>
      </c>
      <c r="W13" s="78">
        <v>102847.26144610422</v>
      </c>
      <c r="X13" s="78">
        <v>98272.913521181748</v>
      </c>
      <c r="Y13" s="78">
        <v>94047.097508624676</v>
      </c>
      <c r="Z13" s="78">
        <v>89638.013406878366</v>
      </c>
      <c r="AA13" s="78">
        <v>86044.553057771584</v>
      </c>
      <c r="AB13" s="4"/>
      <c r="AC13" s="81">
        <v>37000</v>
      </c>
      <c r="AD13" s="12">
        <f t="shared" si="1"/>
        <v>3.9759739077782377</v>
      </c>
      <c r="AE13" s="12">
        <f t="shared" si="2"/>
        <v>3.7556088890266994</v>
      </c>
      <c r="AF13" s="12">
        <f t="shared" si="3"/>
        <v>3.5753580181317908</v>
      </c>
      <c r="AG13" s="12">
        <f t="shared" si="4"/>
        <v>3.3885198204372746</v>
      </c>
      <c r="AH13" s="12">
        <f t="shared" si="5"/>
        <v>3.236013062345064</v>
      </c>
      <c r="AI13" s="12">
        <f t="shared" si="6"/>
        <v>3.0769855861742768</v>
      </c>
      <c r="AJ13" s="12">
        <f t="shared" si="7"/>
        <v>2.93057483812338</v>
      </c>
      <c r="AK13" s="12">
        <f t="shared" si="8"/>
        <v>2.7796557147595737</v>
      </c>
      <c r="AL13" s="12">
        <f t="shared" si="9"/>
        <v>2.6560246897616691</v>
      </c>
      <c r="AM13" s="12">
        <f t="shared" si="10"/>
        <v>2.5418134461790451</v>
      </c>
      <c r="AN13" s="12">
        <f t="shared" si="11"/>
        <v>2.4226490109967127</v>
      </c>
      <c r="AO13" s="12">
        <f t="shared" si="12"/>
        <v>2.3255284610208538</v>
      </c>
      <c r="AP13" s="12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 x14ac:dyDescent="0.3">
      <c r="A14" s="81">
        <v>38000</v>
      </c>
      <c r="B14" s="8">
        <v>0.159</v>
      </c>
      <c r="C14" s="8">
        <v>0.161</v>
      </c>
      <c r="D14" s="8">
        <v>0.16400000000000001</v>
      </c>
      <c r="E14" s="8">
        <v>0.16600000000000001</v>
      </c>
      <c r="F14" s="8">
        <v>0.16900000000000001</v>
      </c>
      <c r="G14" s="8">
        <v>0.17100000000000001</v>
      </c>
      <c r="H14" s="8">
        <v>0.17299999999999999</v>
      </c>
      <c r="I14" s="8">
        <v>0.17399999999999999</v>
      </c>
      <c r="J14" s="8">
        <v>0.17599999999999999</v>
      </c>
      <c r="K14" s="8">
        <v>0.17799999999999999</v>
      </c>
      <c r="L14" s="8">
        <v>0.17899999999999999</v>
      </c>
      <c r="M14" s="8">
        <v>0.18099999999999999</v>
      </c>
      <c r="N14" s="4"/>
      <c r="O14" s="81">
        <v>38000</v>
      </c>
      <c r="P14" s="78">
        <v>151087.00849557304</v>
      </c>
      <c r="Q14" s="78">
        <v>142713.13778301459</v>
      </c>
      <c r="R14" s="78">
        <v>135863.60468900806</v>
      </c>
      <c r="S14" s="78">
        <v>128763.75317661643</v>
      </c>
      <c r="T14" s="78">
        <v>122968.49636911243</v>
      </c>
      <c r="U14" s="78">
        <v>116925.45227462253</v>
      </c>
      <c r="V14" s="78">
        <v>111361.84384868843</v>
      </c>
      <c r="W14" s="78">
        <v>105626.91716086377</v>
      </c>
      <c r="X14" s="78">
        <v>100928.93821094344</v>
      </c>
      <c r="Y14" s="78">
        <v>96588.910954803709</v>
      </c>
      <c r="Z14" s="78">
        <v>92060.662417875094</v>
      </c>
      <c r="AA14" s="78">
        <v>88370.081518792431</v>
      </c>
      <c r="AB14" s="4"/>
      <c r="AC14" s="81">
        <v>38000</v>
      </c>
      <c r="AD14" s="12">
        <f t="shared" si="1"/>
        <v>3.9759739077782381</v>
      </c>
      <c r="AE14" s="12">
        <f t="shared" si="2"/>
        <v>3.7556088890266999</v>
      </c>
      <c r="AF14" s="12">
        <f t="shared" si="3"/>
        <v>3.5753580181317912</v>
      </c>
      <c r="AG14" s="12">
        <f t="shared" si="4"/>
        <v>3.3885198204372746</v>
      </c>
      <c r="AH14" s="12">
        <f t="shared" si="5"/>
        <v>3.236013062345064</v>
      </c>
      <c r="AI14" s="12">
        <f t="shared" si="6"/>
        <v>3.0769855861742772</v>
      </c>
      <c r="AJ14" s="12">
        <f t="shared" si="7"/>
        <v>2.9305748381233796</v>
      </c>
      <c r="AK14" s="12">
        <f t="shared" si="8"/>
        <v>2.7796557147595728</v>
      </c>
      <c r="AL14" s="12">
        <f t="shared" si="9"/>
        <v>2.6560246897616695</v>
      </c>
      <c r="AM14" s="12">
        <f t="shared" si="10"/>
        <v>2.5418134461790451</v>
      </c>
      <c r="AN14" s="12">
        <f t="shared" si="11"/>
        <v>2.4226490109967131</v>
      </c>
      <c r="AO14" s="12">
        <f t="shared" si="12"/>
        <v>2.3255284610208533</v>
      </c>
      <c r="AP14" s="12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55" x14ac:dyDescent="0.3">
      <c r="A15" s="81">
        <v>39000</v>
      </c>
      <c r="B15" s="13">
        <v>0.159</v>
      </c>
      <c r="C15" s="13">
        <v>0.161</v>
      </c>
      <c r="D15" s="13">
        <v>0.16400000000000001</v>
      </c>
      <c r="E15" s="13">
        <v>0.16600000000000001</v>
      </c>
      <c r="F15" s="13">
        <v>0.16900000000000001</v>
      </c>
      <c r="G15" s="13">
        <v>0.17100000000000001</v>
      </c>
      <c r="H15" s="13">
        <v>0.17299999999999999</v>
      </c>
      <c r="I15" s="13">
        <v>0.17399999999999999</v>
      </c>
      <c r="J15" s="13">
        <v>0.17599999999999999</v>
      </c>
      <c r="K15" s="13">
        <v>0.17799999999999999</v>
      </c>
      <c r="L15" s="13">
        <v>0.17899999999999999</v>
      </c>
      <c r="M15" s="13">
        <v>0.18099999999999999</v>
      </c>
      <c r="N15" s="4"/>
      <c r="O15" s="81">
        <v>39000</v>
      </c>
      <c r="P15" s="78">
        <v>155062.98240335126</v>
      </c>
      <c r="Q15" s="78">
        <v>146468.74667204128</v>
      </c>
      <c r="R15" s="78">
        <v>139438.96270713981</v>
      </c>
      <c r="S15" s="78">
        <v>132152.27299705372</v>
      </c>
      <c r="T15" s="78">
        <v>126204.5094314575</v>
      </c>
      <c r="U15" s="78">
        <v>120002.4378607968</v>
      </c>
      <c r="V15" s="78">
        <v>114292.41868681181</v>
      </c>
      <c r="W15" s="78">
        <v>108406.57287562334</v>
      </c>
      <c r="X15" s="78">
        <v>103584.9629007051</v>
      </c>
      <c r="Y15" s="78">
        <v>99130.72440098277</v>
      </c>
      <c r="Z15" s="78">
        <v>94483.311428871792</v>
      </c>
      <c r="AA15" s="78">
        <v>90695.609979813278</v>
      </c>
      <c r="AB15" s="4"/>
      <c r="AC15" s="81">
        <v>39000</v>
      </c>
      <c r="AD15" s="12">
        <f t="shared" si="1"/>
        <v>3.9759739077782372</v>
      </c>
      <c r="AE15" s="12">
        <f t="shared" si="2"/>
        <v>3.7556088890266994</v>
      </c>
      <c r="AF15" s="12">
        <f t="shared" si="3"/>
        <v>3.5753580181317899</v>
      </c>
      <c r="AG15" s="12">
        <f t="shared" si="4"/>
        <v>3.3885198204372746</v>
      </c>
      <c r="AH15" s="12">
        <f t="shared" si="5"/>
        <v>3.236013062345064</v>
      </c>
      <c r="AI15" s="12">
        <f t="shared" si="6"/>
        <v>3.0769855861742768</v>
      </c>
      <c r="AJ15" s="12">
        <f t="shared" si="7"/>
        <v>2.9305748381233796</v>
      </c>
      <c r="AK15" s="12">
        <f t="shared" si="8"/>
        <v>2.7796557147595728</v>
      </c>
      <c r="AL15" s="12">
        <f t="shared" si="9"/>
        <v>2.6560246897616691</v>
      </c>
      <c r="AM15" s="12">
        <f t="shared" si="10"/>
        <v>2.5418134461790456</v>
      </c>
      <c r="AN15" s="12">
        <f t="shared" si="11"/>
        <v>2.4226490109967127</v>
      </c>
      <c r="AO15" s="12">
        <f t="shared" si="12"/>
        <v>2.3255284610208533</v>
      </c>
      <c r="AP15" s="12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x14ac:dyDescent="0.3">
      <c r="A16" s="81">
        <v>40000</v>
      </c>
      <c r="B16" s="8">
        <v>0.159</v>
      </c>
      <c r="C16" s="8">
        <v>0.161</v>
      </c>
      <c r="D16" s="8">
        <v>0.16400000000000001</v>
      </c>
      <c r="E16" s="8">
        <v>0.16600000000000001</v>
      </c>
      <c r="F16" s="8">
        <v>0.16900000000000001</v>
      </c>
      <c r="G16" s="8">
        <v>0.17100000000000001</v>
      </c>
      <c r="H16" s="8">
        <v>0.17299999999999999</v>
      </c>
      <c r="I16" s="8">
        <v>0.17399999999999999</v>
      </c>
      <c r="J16" s="8">
        <v>0.17599999999999999</v>
      </c>
      <c r="K16" s="8">
        <v>0.17799999999999999</v>
      </c>
      <c r="L16" s="8">
        <v>0.17899999999999999</v>
      </c>
      <c r="M16" s="8">
        <v>0.18099999999999999</v>
      </c>
      <c r="N16" s="4"/>
      <c r="O16" s="81">
        <v>40000</v>
      </c>
      <c r="P16" s="78">
        <v>159038.9563111295</v>
      </c>
      <c r="Q16" s="78">
        <v>150224.35556106799</v>
      </c>
      <c r="R16" s="78">
        <v>143014.32072527159</v>
      </c>
      <c r="S16" s="78">
        <v>135540.79281749099</v>
      </c>
      <c r="T16" s="78">
        <v>129440.52249380258</v>
      </c>
      <c r="U16" s="78">
        <v>123079.42344697108</v>
      </c>
      <c r="V16" s="78">
        <v>117222.9935249352</v>
      </c>
      <c r="W16" s="78">
        <v>111186.22859038292</v>
      </c>
      <c r="X16" s="78">
        <v>106240.98759046676</v>
      </c>
      <c r="Y16" s="78">
        <v>101672.53784716182</v>
      </c>
      <c r="Z16" s="78">
        <v>96905.960439868504</v>
      </c>
      <c r="AA16" s="78">
        <v>93021.13844083414</v>
      </c>
      <c r="AB16" s="4"/>
      <c r="AC16" s="81">
        <v>40000</v>
      </c>
      <c r="AD16" s="12">
        <f t="shared" si="1"/>
        <v>3.9759739077782377</v>
      </c>
      <c r="AE16" s="12">
        <f t="shared" si="2"/>
        <v>3.7556088890266999</v>
      </c>
      <c r="AF16" s="12">
        <f t="shared" si="3"/>
        <v>3.5753580181317899</v>
      </c>
      <c r="AG16" s="12">
        <f t="shared" si="4"/>
        <v>3.3885198204372746</v>
      </c>
      <c r="AH16" s="12">
        <f t="shared" si="5"/>
        <v>3.2360130623450645</v>
      </c>
      <c r="AI16" s="12">
        <f t="shared" si="6"/>
        <v>3.0769855861742772</v>
      </c>
      <c r="AJ16" s="12">
        <f t="shared" si="7"/>
        <v>2.93057483812338</v>
      </c>
      <c r="AK16" s="12">
        <f t="shared" si="8"/>
        <v>2.7796557147595728</v>
      </c>
      <c r="AL16" s="12">
        <f t="shared" si="9"/>
        <v>2.6560246897616691</v>
      </c>
      <c r="AM16" s="12">
        <f t="shared" si="10"/>
        <v>2.5418134461790456</v>
      </c>
      <c r="AN16" s="12">
        <f t="shared" si="11"/>
        <v>2.4226490109967127</v>
      </c>
      <c r="AO16" s="12">
        <f t="shared" si="12"/>
        <v>2.3255284610208533</v>
      </c>
      <c r="AP16" s="12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3">
      <c r="A17" s="81">
        <v>41000</v>
      </c>
      <c r="B17" s="13">
        <v>0.159</v>
      </c>
      <c r="C17" s="13">
        <v>0.161</v>
      </c>
      <c r="D17" s="13">
        <v>0.16400000000000001</v>
      </c>
      <c r="E17" s="13">
        <v>0.16600000000000001</v>
      </c>
      <c r="F17" s="13">
        <v>0.16900000000000001</v>
      </c>
      <c r="G17" s="13">
        <v>0.17100000000000001</v>
      </c>
      <c r="H17" s="13">
        <v>0.17299999999999999</v>
      </c>
      <c r="I17" s="13">
        <v>0.17399999999999999</v>
      </c>
      <c r="J17" s="13">
        <v>0.17599999999999999</v>
      </c>
      <c r="K17" s="13">
        <v>0.17799999999999999</v>
      </c>
      <c r="L17" s="13">
        <v>0.17899999999999999</v>
      </c>
      <c r="M17" s="13">
        <v>0.18099999999999999</v>
      </c>
      <c r="N17" s="4"/>
      <c r="O17" s="81">
        <v>41000</v>
      </c>
      <c r="P17" s="78">
        <v>163014.93021890774</v>
      </c>
      <c r="Q17" s="78">
        <v>153979.9644500947</v>
      </c>
      <c r="R17" s="78">
        <v>146589.6787434034</v>
      </c>
      <c r="S17" s="78">
        <v>138929.31263792826</v>
      </c>
      <c r="T17" s="78">
        <v>132676.53555614766</v>
      </c>
      <c r="U17" s="78">
        <v>126156.40903314535</v>
      </c>
      <c r="V17" s="78">
        <v>120153.56836305857</v>
      </c>
      <c r="W17" s="78">
        <v>113965.88430514249</v>
      </c>
      <c r="X17" s="78">
        <v>108897.01228022845</v>
      </c>
      <c r="Y17" s="78">
        <v>104214.35129334085</v>
      </c>
      <c r="Z17" s="78">
        <v>99328.609450865231</v>
      </c>
      <c r="AA17" s="78">
        <v>95346.666901854987</v>
      </c>
      <c r="AB17" s="4"/>
      <c r="AC17" s="81">
        <v>41000</v>
      </c>
      <c r="AD17" s="12">
        <f t="shared" si="1"/>
        <v>3.9759739077782377</v>
      </c>
      <c r="AE17" s="12">
        <f t="shared" si="2"/>
        <v>3.7556088890266999</v>
      </c>
      <c r="AF17" s="12">
        <f t="shared" si="3"/>
        <v>3.5753580181317903</v>
      </c>
      <c r="AG17" s="12">
        <f t="shared" si="4"/>
        <v>3.3885198204372746</v>
      </c>
      <c r="AH17" s="12">
        <f t="shared" si="5"/>
        <v>3.2360130623450649</v>
      </c>
      <c r="AI17" s="12">
        <f t="shared" si="6"/>
        <v>3.0769855861742768</v>
      </c>
      <c r="AJ17" s="12">
        <f t="shared" si="7"/>
        <v>2.9305748381233796</v>
      </c>
      <c r="AK17" s="12">
        <f t="shared" si="8"/>
        <v>2.7796557147595728</v>
      </c>
      <c r="AL17" s="12">
        <f t="shared" si="9"/>
        <v>2.6560246897616695</v>
      </c>
      <c r="AM17" s="12">
        <f t="shared" si="10"/>
        <v>2.5418134461790451</v>
      </c>
      <c r="AN17" s="12">
        <f t="shared" si="11"/>
        <v>2.4226490109967131</v>
      </c>
      <c r="AO17" s="12">
        <f t="shared" si="12"/>
        <v>2.3255284610208533</v>
      </c>
      <c r="AP17" s="12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3">
      <c r="A18" s="81">
        <v>42000</v>
      </c>
      <c r="B18" s="8">
        <v>0.159</v>
      </c>
      <c r="C18" s="8">
        <v>0.161</v>
      </c>
      <c r="D18" s="8">
        <v>0.16400000000000001</v>
      </c>
      <c r="E18" s="8">
        <v>0.16600000000000001</v>
      </c>
      <c r="F18" s="8">
        <v>0.16900000000000001</v>
      </c>
      <c r="G18" s="8">
        <v>0.17100000000000001</v>
      </c>
      <c r="H18" s="8">
        <v>0.17299999999999999</v>
      </c>
      <c r="I18" s="8">
        <v>0.17399999999999999</v>
      </c>
      <c r="J18" s="8">
        <v>0.17599999999999999</v>
      </c>
      <c r="K18" s="8">
        <v>0.17799999999999999</v>
      </c>
      <c r="L18" s="8">
        <v>0.17899999999999999</v>
      </c>
      <c r="M18" s="8">
        <v>0.18099999999999999</v>
      </c>
      <c r="N18" s="4"/>
      <c r="O18" s="81">
        <v>42000</v>
      </c>
      <c r="P18" s="78">
        <v>166990.90412668599</v>
      </c>
      <c r="Q18" s="78">
        <v>157735.57333912139</v>
      </c>
      <c r="R18" s="78">
        <v>150165.03676153519</v>
      </c>
      <c r="S18" s="78">
        <v>142317.83245836553</v>
      </c>
      <c r="T18" s="78">
        <v>135912.54861849273</v>
      </c>
      <c r="U18" s="78">
        <v>129233.39461931963</v>
      </c>
      <c r="V18" s="78">
        <v>123084.14320118194</v>
      </c>
      <c r="W18" s="78">
        <v>116745.54001990207</v>
      </c>
      <c r="X18" s="78">
        <v>111553.03696999011</v>
      </c>
      <c r="Y18" s="78">
        <v>106756.1647395199</v>
      </c>
      <c r="Z18" s="78">
        <v>101751.25846186194</v>
      </c>
      <c r="AA18" s="78">
        <v>97672.195362875849</v>
      </c>
      <c r="AB18" s="4"/>
      <c r="AC18" s="81">
        <v>42000</v>
      </c>
      <c r="AD18" s="12">
        <f t="shared" si="1"/>
        <v>3.9759739077782377</v>
      </c>
      <c r="AE18" s="12">
        <f t="shared" si="2"/>
        <v>3.7556088890266999</v>
      </c>
      <c r="AF18" s="12">
        <f t="shared" si="3"/>
        <v>3.5753580181317903</v>
      </c>
      <c r="AG18" s="12">
        <f t="shared" si="4"/>
        <v>3.3885198204372746</v>
      </c>
      <c r="AH18" s="12">
        <f t="shared" si="5"/>
        <v>3.2360130623450649</v>
      </c>
      <c r="AI18" s="12">
        <f t="shared" si="6"/>
        <v>3.0769855861742768</v>
      </c>
      <c r="AJ18" s="12">
        <f t="shared" si="7"/>
        <v>2.9305748381233796</v>
      </c>
      <c r="AK18" s="12">
        <f t="shared" si="8"/>
        <v>2.7796557147595728</v>
      </c>
      <c r="AL18" s="12">
        <f t="shared" si="9"/>
        <v>2.6560246897616691</v>
      </c>
      <c r="AM18" s="12">
        <f t="shared" si="10"/>
        <v>2.5418134461790451</v>
      </c>
      <c r="AN18" s="12">
        <f t="shared" si="11"/>
        <v>2.4226490109967131</v>
      </c>
      <c r="AO18" s="12">
        <f t="shared" si="12"/>
        <v>2.3255284610208538</v>
      </c>
      <c r="AP18" s="12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3">
      <c r="A19" s="81">
        <v>43000</v>
      </c>
      <c r="B19" s="13">
        <v>0.159</v>
      </c>
      <c r="C19" s="13">
        <v>0.161</v>
      </c>
      <c r="D19" s="13">
        <v>0.16400000000000001</v>
      </c>
      <c r="E19" s="13">
        <v>0.16600000000000001</v>
      </c>
      <c r="F19" s="13">
        <v>0.16900000000000001</v>
      </c>
      <c r="G19" s="13">
        <v>0.17100000000000001</v>
      </c>
      <c r="H19" s="13">
        <v>0.17299999999999999</v>
      </c>
      <c r="I19" s="13">
        <v>0.17399999999999999</v>
      </c>
      <c r="J19" s="13">
        <v>0.17599999999999999</v>
      </c>
      <c r="K19" s="13">
        <v>0.17799999999999999</v>
      </c>
      <c r="L19" s="13">
        <v>0.17899999999999999</v>
      </c>
      <c r="M19" s="13">
        <v>0.18099999999999999</v>
      </c>
      <c r="N19" s="4"/>
      <c r="O19" s="81">
        <v>43000</v>
      </c>
      <c r="P19" s="78">
        <v>170966.87803446423</v>
      </c>
      <c r="Q19" s="78">
        <v>161491.18222814807</v>
      </c>
      <c r="R19" s="78">
        <v>153740.39477966697</v>
      </c>
      <c r="S19" s="78">
        <v>145706.35227880283</v>
      </c>
      <c r="T19" s="78">
        <v>139148.56168083777</v>
      </c>
      <c r="U19" s="78">
        <v>132310.38020549392</v>
      </c>
      <c r="V19" s="78">
        <v>126014.71803930534</v>
      </c>
      <c r="W19" s="78">
        <v>119525.19573466164</v>
      </c>
      <c r="X19" s="78">
        <v>114209.06165975177</v>
      </c>
      <c r="Y19" s="78">
        <v>109297.97818569896</v>
      </c>
      <c r="Z19" s="78">
        <v>104173.90747285864</v>
      </c>
      <c r="AA19" s="78">
        <v>99997.723823896697</v>
      </c>
      <c r="AB19" s="4"/>
      <c r="AC19" s="81">
        <v>43000</v>
      </c>
      <c r="AD19" s="12">
        <f t="shared" si="1"/>
        <v>3.9759739077782377</v>
      </c>
      <c r="AE19" s="12">
        <f t="shared" si="2"/>
        <v>3.7556088890266994</v>
      </c>
      <c r="AF19" s="12">
        <f t="shared" si="3"/>
        <v>3.5753580181317899</v>
      </c>
      <c r="AG19" s="12">
        <f t="shared" si="4"/>
        <v>3.3885198204372751</v>
      </c>
      <c r="AH19" s="12">
        <f t="shared" si="5"/>
        <v>3.2360130623450645</v>
      </c>
      <c r="AI19" s="12">
        <f t="shared" si="6"/>
        <v>3.0769855861742772</v>
      </c>
      <c r="AJ19" s="12">
        <f t="shared" si="7"/>
        <v>2.93057483812338</v>
      </c>
      <c r="AK19" s="12">
        <f t="shared" si="8"/>
        <v>2.7796557147595728</v>
      </c>
      <c r="AL19" s="12">
        <f t="shared" si="9"/>
        <v>2.6560246897616691</v>
      </c>
      <c r="AM19" s="12">
        <f t="shared" si="10"/>
        <v>2.5418134461790456</v>
      </c>
      <c r="AN19" s="12">
        <f t="shared" si="11"/>
        <v>2.4226490109967127</v>
      </c>
      <c r="AO19" s="12">
        <f t="shared" si="12"/>
        <v>2.3255284610208533</v>
      </c>
      <c r="AP19" s="12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3">
      <c r="A20" s="81">
        <v>44000</v>
      </c>
      <c r="B20" s="8">
        <v>0.159</v>
      </c>
      <c r="C20" s="8">
        <v>0.161</v>
      </c>
      <c r="D20" s="8">
        <v>0.16400000000000001</v>
      </c>
      <c r="E20" s="8">
        <v>0.16600000000000001</v>
      </c>
      <c r="F20" s="8">
        <v>0.16900000000000001</v>
      </c>
      <c r="G20" s="8">
        <v>0.17100000000000001</v>
      </c>
      <c r="H20" s="8">
        <v>0.17299999999999999</v>
      </c>
      <c r="I20" s="8">
        <v>0.17399999999999999</v>
      </c>
      <c r="J20" s="8">
        <v>0.17599999999999999</v>
      </c>
      <c r="K20" s="8">
        <v>0.17799999999999999</v>
      </c>
      <c r="L20" s="8">
        <v>0.17899999999999999</v>
      </c>
      <c r="M20" s="8">
        <v>0.18099999999999999</v>
      </c>
      <c r="N20" s="4"/>
      <c r="O20" s="81">
        <v>44000</v>
      </c>
      <c r="P20" s="78">
        <v>174942.85194224244</v>
      </c>
      <c r="Q20" s="78">
        <v>165246.79111717478</v>
      </c>
      <c r="R20" s="78">
        <v>157315.75279779878</v>
      </c>
      <c r="S20" s="78">
        <v>149094.87209924008</v>
      </c>
      <c r="T20" s="78">
        <v>142384.57474318283</v>
      </c>
      <c r="U20" s="78">
        <v>135387.36579166818</v>
      </c>
      <c r="V20" s="78">
        <v>128945.29287742871</v>
      </c>
      <c r="W20" s="78">
        <v>122304.85144942121</v>
      </c>
      <c r="X20" s="78">
        <v>116865.08634951345</v>
      </c>
      <c r="Y20" s="78">
        <v>111839.79163187799</v>
      </c>
      <c r="Z20" s="78">
        <v>106596.55648385537</v>
      </c>
      <c r="AA20" s="78">
        <v>102323.25228491754</v>
      </c>
      <c r="AB20" s="4"/>
      <c r="AC20" s="81">
        <v>44000</v>
      </c>
      <c r="AD20" s="12">
        <f t="shared" si="1"/>
        <v>3.9759739077782372</v>
      </c>
      <c r="AE20" s="12">
        <f t="shared" si="2"/>
        <v>3.7556088890266994</v>
      </c>
      <c r="AF20" s="12">
        <f t="shared" si="3"/>
        <v>3.5753580181317903</v>
      </c>
      <c r="AG20" s="12">
        <f t="shared" si="4"/>
        <v>3.3885198204372746</v>
      </c>
      <c r="AH20" s="12">
        <f t="shared" si="5"/>
        <v>3.2360130623450645</v>
      </c>
      <c r="AI20" s="12">
        <f t="shared" si="6"/>
        <v>3.0769855861742768</v>
      </c>
      <c r="AJ20" s="12">
        <f t="shared" si="7"/>
        <v>2.93057483812338</v>
      </c>
      <c r="AK20" s="12">
        <f t="shared" si="8"/>
        <v>2.7796557147595728</v>
      </c>
      <c r="AL20" s="12">
        <f t="shared" si="9"/>
        <v>2.6560246897616695</v>
      </c>
      <c r="AM20" s="12">
        <f t="shared" si="10"/>
        <v>2.5418134461790451</v>
      </c>
      <c r="AN20" s="12">
        <f t="shared" si="11"/>
        <v>2.4226490109967131</v>
      </c>
      <c r="AO20" s="12">
        <f t="shared" si="12"/>
        <v>2.3255284610208533</v>
      </c>
      <c r="AP20" s="12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3">
      <c r="A21" s="81">
        <v>45000</v>
      </c>
      <c r="B21" s="13">
        <v>0.159</v>
      </c>
      <c r="C21" s="13">
        <v>0.161</v>
      </c>
      <c r="D21" s="13">
        <v>0.16400000000000001</v>
      </c>
      <c r="E21" s="13">
        <v>0.16600000000000001</v>
      </c>
      <c r="F21" s="13">
        <v>0.16900000000000001</v>
      </c>
      <c r="G21" s="13">
        <v>0.17100000000000001</v>
      </c>
      <c r="H21" s="13">
        <v>0.17299999999999999</v>
      </c>
      <c r="I21" s="13">
        <v>0.17399999999999999</v>
      </c>
      <c r="J21" s="13">
        <v>0.17599999999999999</v>
      </c>
      <c r="K21" s="13">
        <v>0.17799999999999999</v>
      </c>
      <c r="L21" s="13">
        <v>0.17899999999999999</v>
      </c>
      <c r="M21" s="13">
        <v>0.18099999999999999</v>
      </c>
      <c r="N21" s="4"/>
      <c r="O21" s="81">
        <v>45000</v>
      </c>
      <c r="P21" s="78">
        <v>178918.82585002069</v>
      </c>
      <c r="Q21" s="78">
        <v>169002.4000062015</v>
      </c>
      <c r="R21" s="78">
        <v>160891.11081593056</v>
      </c>
      <c r="S21" s="78">
        <v>152483.39191967738</v>
      </c>
      <c r="T21" s="78">
        <v>145620.5878055279</v>
      </c>
      <c r="U21" s="78">
        <v>138464.35137784245</v>
      </c>
      <c r="V21" s="78">
        <v>131875.8677155521</v>
      </c>
      <c r="W21" s="78">
        <v>125084.50716418079</v>
      </c>
      <c r="X21" s="78">
        <v>119521.1110392751</v>
      </c>
      <c r="Y21" s="78">
        <v>114381.60507805704</v>
      </c>
      <c r="Z21" s="78">
        <v>109019.20549485208</v>
      </c>
      <c r="AA21" s="78">
        <v>104648.78074593841</v>
      </c>
      <c r="AB21" s="4"/>
      <c r="AC21" s="81">
        <v>45000</v>
      </c>
      <c r="AD21" s="12">
        <f t="shared" si="1"/>
        <v>3.9759739077782377</v>
      </c>
      <c r="AE21" s="12">
        <f t="shared" si="2"/>
        <v>3.7556088890266999</v>
      </c>
      <c r="AF21" s="12">
        <f t="shared" si="3"/>
        <v>3.5753580181317903</v>
      </c>
      <c r="AG21" s="12">
        <f t="shared" si="4"/>
        <v>3.3885198204372751</v>
      </c>
      <c r="AH21" s="12">
        <f t="shared" si="5"/>
        <v>3.2360130623450645</v>
      </c>
      <c r="AI21" s="12">
        <f t="shared" si="6"/>
        <v>3.0769855861742768</v>
      </c>
      <c r="AJ21" s="12">
        <f t="shared" si="7"/>
        <v>2.93057483812338</v>
      </c>
      <c r="AK21" s="12">
        <f t="shared" si="8"/>
        <v>2.7796557147595728</v>
      </c>
      <c r="AL21" s="12">
        <f t="shared" si="9"/>
        <v>2.6560246897616691</v>
      </c>
      <c r="AM21" s="12">
        <f t="shared" si="10"/>
        <v>2.5418134461790451</v>
      </c>
      <c r="AN21" s="12">
        <f t="shared" si="11"/>
        <v>2.4226490109967131</v>
      </c>
      <c r="AO21" s="12">
        <f t="shared" si="12"/>
        <v>2.3255284610208533</v>
      </c>
      <c r="AP21" s="12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3">
      <c r="A22" s="81">
        <v>46000</v>
      </c>
      <c r="B22" s="8">
        <v>0.159</v>
      </c>
      <c r="C22" s="8">
        <v>0.161</v>
      </c>
      <c r="D22" s="8">
        <v>0.16400000000000001</v>
      </c>
      <c r="E22" s="8">
        <v>0.16600000000000001</v>
      </c>
      <c r="F22" s="8">
        <v>0.16900000000000001</v>
      </c>
      <c r="G22" s="8">
        <v>0.17100000000000001</v>
      </c>
      <c r="H22" s="8">
        <v>0.17299999999999999</v>
      </c>
      <c r="I22" s="8">
        <v>0.17399999999999999</v>
      </c>
      <c r="J22" s="8">
        <v>0.17599999999999999</v>
      </c>
      <c r="K22" s="8">
        <v>0.17799999999999999</v>
      </c>
      <c r="L22" s="8">
        <v>0.17899999999999999</v>
      </c>
      <c r="M22" s="8">
        <v>0.18099999999999999</v>
      </c>
      <c r="N22" s="4"/>
      <c r="O22" s="81">
        <v>46000</v>
      </c>
      <c r="P22" s="78">
        <v>182894.79975779893</v>
      </c>
      <c r="Q22" s="78">
        <v>172758.00889522818</v>
      </c>
      <c r="R22" s="78">
        <v>164466.46883406234</v>
      </c>
      <c r="S22" s="78">
        <v>155871.91174011465</v>
      </c>
      <c r="T22" s="78">
        <v>148856.60086787297</v>
      </c>
      <c r="U22" s="78">
        <v>141541.33696401675</v>
      </c>
      <c r="V22" s="78">
        <v>134806.44255367547</v>
      </c>
      <c r="W22" s="78">
        <v>127864.16287894036</v>
      </c>
      <c r="X22" s="78">
        <v>122177.13572903677</v>
      </c>
      <c r="Y22" s="78">
        <v>116923.41852423608</v>
      </c>
      <c r="Z22" s="78">
        <v>111441.85450584878</v>
      </c>
      <c r="AA22" s="78">
        <v>106974.30920695927</v>
      </c>
      <c r="AB22" s="4"/>
      <c r="AC22" s="81">
        <v>46000</v>
      </c>
      <c r="AD22" s="12">
        <f t="shared" si="1"/>
        <v>3.9759739077782377</v>
      </c>
      <c r="AE22" s="12">
        <f t="shared" si="2"/>
        <v>3.7556088890266994</v>
      </c>
      <c r="AF22" s="12">
        <f t="shared" si="3"/>
        <v>3.5753580181317899</v>
      </c>
      <c r="AG22" s="12">
        <f t="shared" si="4"/>
        <v>3.3885198204372751</v>
      </c>
      <c r="AH22" s="12">
        <f t="shared" si="5"/>
        <v>3.2360130623450645</v>
      </c>
      <c r="AI22" s="12">
        <f t="shared" si="6"/>
        <v>3.0769855861742772</v>
      </c>
      <c r="AJ22" s="12">
        <f t="shared" si="7"/>
        <v>2.9305748381233796</v>
      </c>
      <c r="AK22" s="12">
        <f t="shared" si="8"/>
        <v>2.7796557147595733</v>
      </c>
      <c r="AL22" s="12">
        <f t="shared" si="9"/>
        <v>2.6560246897616691</v>
      </c>
      <c r="AM22" s="12">
        <f t="shared" si="10"/>
        <v>2.5418134461790451</v>
      </c>
      <c r="AN22" s="12">
        <f t="shared" si="11"/>
        <v>2.4226490109967127</v>
      </c>
      <c r="AO22" s="12">
        <f t="shared" si="12"/>
        <v>2.3255284610208538</v>
      </c>
      <c r="AP22" s="12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3">
      <c r="A23" s="81">
        <v>47000</v>
      </c>
      <c r="B23" s="13">
        <v>0.159</v>
      </c>
      <c r="C23" s="13">
        <v>0.161</v>
      </c>
      <c r="D23" s="13">
        <v>0.16400000000000001</v>
      </c>
      <c r="E23" s="13">
        <v>0.16600000000000001</v>
      </c>
      <c r="F23" s="13">
        <v>0.16900000000000001</v>
      </c>
      <c r="G23" s="13">
        <v>0.17100000000000001</v>
      </c>
      <c r="H23" s="13">
        <v>0.17299999999999999</v>
      </c>
      <c r="I23" s="13">
        <v>0.17399999999999999</v>
      </c>
      <c r="J23" s="13">
        <v>0.17599999999999999</v>
      </c>
      <c r="K23" s="13">
        <v>0.17799999999999999</v>
      </c>
      <c r="L23" s="13">
        <v>0.17899999999999999</v>
      </c>
      <c r="M23" s="13">
        <v>0.18099999999999999</v>
      </c>
      <c r="N23" s="4"/>
      <c r="O23" s="81">
        <v>47000</v>
      </c>
      <c r="P23" s="78">
        <v>186870.77366557717</v>
      </c>
      <c r="Q23" s="78">
        <v>176513.61778425489</v>
      </c>
      <c r="R23" s="78">
        <v>168041.82685219415</v>
      </c>
      <c r="S23" s="78">
        <v>159260.43156055189</v>
      </c>
      <c r="T23" s="78">
        <v>152092.61393021804</v>
      </c>
      <c r="U23" s="78">
        <v>144618.32255019102</v>
      </c>
      <c r="V23" s="78">
        <v>137737.01739179884</v>
      </c>
      <c r="W23" s="78">
        <v>130643.81859369994</v>
      </c>
      <c r="X23" s="78">
        <v>124833.16041879846</v>
      </c>
      <c r="Y23" s="78">
        <v>119465.23197041512</v>
      </c>
      <c r="Z23" s="78">
        <v>113864.50351684551</v>
      </c>
      <c r="AA23" s="78">
        <v>109299.8376679801</v>
      </c>
      <c r="AB23" s="4"/>
      <c r="AC23" s="81">
        <v>47000</v>
      </c>
      <c r="AD23" s="12">
        <f t="shared" si="1"/>
        <v>3.9759739077782377</v>
      </c>
      <c r="AE23" s="12">
        <f t="shared" si="2"/>
        <v>3.7556088890266999</v>
      </c>
      <c r="AF23" s="12">
        <f t="shared" si="3"/>
        <v>3.5753580181317903</v>
      </c>
      <c r="AG23" s="12">
        <f t="shared" si="4"/>
        <v>3.3885198204372742</v>
      </c>
      <c r="AH23" s="12">
        <f t="shared" si="5"/>
        <v>3.2360130623450645</v>
      </c>
      <c r="AI23" s="12">
        <f t="shared" si="6"/>
        <v>3.0769855861742772</v>
      </c>
      <c r="AJ23" s="12">
        <f t="shared" si="7"/>
        <v>2.9305748381233796</v>
      </c>
      <c r="AK23" s="12">
        <f t="shared" si="8"/>
        <v>2.7796557147595733</v>
      </c>
      <c r="AL23" s="12">
        <f t="shared" si="9"/>
        <v>2.6560246897616695</v>
      </c>
      <c r="AM23" s="12">
        <f t="shared" si="10"/>
        <v>2.5418134461790451</v>
      </c>
      <c r="AN23" s="12">
        <f t="shared" si="11"/>
        <v>2.4226490109967127</v>
      </c>
      <c r="AO23" s="12">
        <f t="shared" si="12"/>
        <v>2.3255284610208533</v>
      </c>
      <c r="AP23" s="12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3">
      <c r="A24" s="81">
        <v>48000</v>
      </c>
      <c r="B24" s="8">
        <v>0.159</v>
      </c>
      <c r="C24" s="8">
        <v>0.161</v>
      </c>
      <c r="D24" s="8">
        <v>0.16400000000000001</v>
      </c>
      <c r="E24" s="8">
        <v>0.16600000000000001</v>
      </c>
      <c r="F24" s="8">
        <v>0.16900000000000001</v>
      </c>
      <c r="G24" s="8">
        <v>0.17100000000000001</v>
      </c>
      <c r="H24" s="8">
        <v>0.17299999999999999</v>
      </c>
      <c r="I24" s="8">
        <v>0.17399999999999999</v>
      </c>
      <c r="J24" s="8">
        <v>0.17599999999999999</v>
      </c>
      <c r="K24" s="8">
        <v>0.17799999999999999</v>
      </c>
      <c r="L24" s="8">
        <v>0.17899999999999999</v>
      </c>
      <c r="M24" s="8">
        <v>0.18099999999999999</v>
      </c>
      <c r="N24" s="4"/>
      <c r="O24" s="81">
        <v>48000</v>
      </c>
      <c r="P24" s="78">
        <v>190846.74757335542</v>
      </c>
      <c r="Q24" s="78">
        <v>180269.22667328158</v>
      </c>
      <c r="R24" s="78">
        <v>171617.18487032593</v>
      </c>
      <c r="S24" s="78">
        <v>162648.95138098919</v>
      </c>
      <c r="T24" s="78">
        <v>155328.62699256311</v>
      </c>
      <c r="U24" s="78">
        <v>147695.30813636526</v>
      </c>
      <c r="V24" s="78">
        <v>140667.59222992224</v>
      </c>
      <c r="W24" s="78">
        <v>133423.47430845952</v>
      </c>
      <c r="X24" s="78">
        <v>127489.18510856012</v>
      </c>
      <c r="Y24" s="78">
        <v>122007.04541659418</v>
      </c>
      <c r="Z24" s="78">
        <v>116287.15252784222</v>
      </c>
      <c r="AA24" s="78">
        <v>111625.36612900096</v>
      </c>
      <c r="AB24" s="4"/>
      <c r="AC24" s="81">
        <v>48000</v>
      </c>
      <c r="AD24" s="12">
        <f t="shared" si="1"/>
        <v>3.9759739077782377</v>
      </c>
      <c r="AE24" s="12">
        <f t="shared" si="2"/>
        <v>3.7556088890266994</v>
      </c>
      <c r="AF24" s="12">
        <f t="shared" si="3"/>
        <v>3.5753580181317903</v>
      </c>
      <c r="AG24" s="12">
        <f t="shared" si="4"/>
        <v>3.3885198204372751</v>
      </c>
      <c r="AH24" s="12">
        <f t="shared" si="5"/>
        <v>3.2360130623450649</v>
      </c>
      <c r="AI24" s="12">
        <f t="shared" si="6"/>
        <v>3.0769855861742763</v>
      </c>
      <c r="AJ24" s="12">
        <f t="shared" si="7"/>
        <v>2.93057483812338</v>
      </c>
      <c r="AK24" s="12">
        <f t="shared" si="8"/>
        <v>2.7796557147595733</v>
      </c>
      <c r="AL24" s="12">
        <f t="shared" si="9"/>
        <v>2.6560246897616691</v>
      </c>
      <c r="AM24" s="12">
        <f t="shared" si="10"/>
        <v>2.5418134461790451</v>
      </c>
      <c r="AN24" s="12">
        <f t="shared" si="11"/>
        <v>2.4226490109967127</v>
      </c>
      <c r="AO24" s="12">
        <f t="shared" si="12"/>
        <v>2.3255284610208533</v>
      </c>
      <c r="AP24" s="12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3">
      <c r="A25" s="81">
        <v>49000</v>
      </c>
      <c r="B25" s="8">
        <v>0.159</v>
      </c>
      <c r="C25" s="8">
        <v>0.161</v>
      </c>
      <c r="D25" s="8">
        <v>0.16400000000000001</v>
      </c>
      <c r="E25" s="8">
        <v>0.16600000000000001</v>
      </c>
      <c r="F25" s="8">
        <v>0.16900000000000001</v>
      </c>
      <c r="G25" s="13">
        <v>0.17100000000000001</v>
      </c>
      <c r="H25" s="13">
        <v>0.17299999999999999</v>
      </c>
      <c r="I25" s="13">
        <v>0.17399999999999999</v>
      </c>
      <c r="J25" s="13">
        <v>0.17599999999999999</v>
      </c>
      <c r="K25" s="13">
        <v>0.17799999999999999</v>
      </c>
      <c r="L25" s="13">
        <v>0.17899999999999999</v>
      </c>
      <c r="M25" s="13">
        <v>0.18099999999999999</v>
      </c>
      <c r="N25" s="4"/>
      <c r="O25" s="81">
        <v>49000</v>
      </c>
      <c r="P25" s="78">
        <v>194822.72148113363</v>
      </c>
      <c r="Q25" s="78">
        <v>184024.83556230826</v>
      </c>
      <c r="R25" s="78">
        <v>175192.54288845771</v>
      </c>
      <c r="S25" s="78">
        <v>166037.47120142647</v>
      </c>
      <c r="T25" s="78">
        <v>158564.64005490814</v>
      </c>
      <c r="U25" s="78">
        <v>150772.29372253953</v>
      </c>
      <c r="V25" s="78">
        <v>143598.16706804562</v>
      </c>
      <c r="W25" s="78">
        <v>136203.1300232191</v>
      </c>
      <c r="X25" s="78">
        <v>130145.20979832178</v>
      </c>
      <c r="Y25" s="78">
        <v>124548.85886277322</v>
      </c>
      <c r="Z25" s="78">
        <v>118709.80153883892</v>
      </c>
      <c r="AA25" s="78">
        <v>113950.89459002182</v>
      </c>
      <c r="AB25" s="4"/>
      <c r="AC25" s="81">
        <v>49000</v>
      </c>
      <c r="AD25" s="12">
        <f t="shared" si="1"/>
        <v>3.9759739077782372</v>
      </c>
      <c r="AE25" s="12">
        <f t="shared" si="2"/>
        <v>3.755608889026699</v>
      </c>
      <c r="AF25" s="12">
        <f t="shared" si="3"/>
        <v>3.5753580181317899</v>
      </c>
      <c r="AG25" s="12">
        <f t="shared" si="4"/>
        <v>3.3885198204372746</v>
      </c>
      <c r="AH25" s="12">
        <f t="shared" si="5"/>
        <v>3.236013062345064</v>
      </c>
      <c r="AI25" s="12">
        <f t="shared" si="6"/>
        <v>3.0769855861742763</v>
      </c>
      <c r="AJ25" s="12">
        <f t="shared" si="7"/>
        <v>2.93057483812338</v>
      </c>
      <c r="AK25" s="12">
        <f t="shared" si="8"/>
        <v>2.7796557147595733</v>
      </c>
      <c r="AL25" s="12">
        <f t="shared" si="9"/>
        <v>2.6560246897616691</v>
      </c>
      <c r="AM25" s="12">
        <f t="shared" si="10"/>
        <v>2.5418134461790456</v>
      </c>
      <c r="AN25" s="12">
        <f t="shared" si="11"/>
        <v>2.4226490109967127</v>
      </c>
      <c r="AO25" s="12">
        <f t="shared" si="12"/>
        <v>2.3255284610208538</v>
      </c>
      <c r="AP25" s="12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3">
      <c r="A26" s="81">
        <v>50000</v>
      </c>
      <c r="B26" s="8">
        <v>0.159</v>
      </c>
      <c r="C26" s="8">
        <v>0.161</v>
      </c>
      <c r="D26" s="8">
        <v>0.16400000000000001</v>
      </c>
      <c r="E26" s="8">
        <v>0.16600000000000001</v>
      </c>
      <c r="F26" s="8">
        <v>0.16900000000000001</v>
      </c>
      <c r="G26" s="8">
        <v>0.17100000000000001</v>
      </c>
      <c r="H26" s="8">
        <v>0.17299999999999999</v>
      </c>
      <c r="I26" s="8">
        <v>0.17399999999999999</v>
      </c>
      <c r="J26" s="8">
        <v>0.17599999999999999</v>
      </c>
      <c r="K26" s="8">
        <v>0.17799999999999999</v>
      </c>
      <c r="L26" s="8">
        <v>0.17899999999999999</v>
      </c>
      <c r="M26" s="8">
        <v>0.18099999999999999</v>
      </c>
      <c r="N26" s="4"/>
      <c r="O26" s="81">
        <v>50000</v>
      </c>
      <c r="P26" s="78">
        <v>198798.69538891187</v>
      </c>
      <c r="Q26" s="78">
        <v>187780.444451335</v>
      </c>
      <c r="R26" s="78">
        <v>178767.90090658952</v>
      </c>
      <c r="S26" s="78">
        <v>169425.99102186374</v>
      </c>
      <c r="T26" s="78">
        <v>161800.65311725321</v>
      </c>
      <c r="U26" s="78">
        <v>153849.27930871383</v>
      </c>
      <c r="V26" s="78">
        <v>146528.74190616902</v>
      </c>
      <c r="W26" s="78">
        <v>138982.78573797867</v>
      </c>
      <c r="X26" s="78">
        <v>132801.23448808346</v>
      </c>
      <c r="Y26" s="78">
        <v>127090.67230895226</v>
      </c>
      <c r="Z26" s="78">
        <v>121132.45054983564</v>
      </c>
      <c r="AA26" s="78">
        <v>116276.42305104267</v>
      </c>
      <c r="AB26" s="4"/>
      <c r="AC26" s="81">
        <v>50000</v>
      </c>
      <c r="AD26" s="12">
        <f t="shared" si="1"/>
        <v>3.9759739077782377</v>
      </c>
      <c r="AE26" s="12">
        <f t="shared" si="2"/>
        <v>3.7556088890266999</v>
      </c>
      <c r="AF26" s="12">
        <f t="shared" si="3"/>
        <v>3.5753580181317903</v>
      </c>
      <c r="AG26" s="12">
        <f t="shared" si="4"/>
        <v>3.3885198204372746</v>
      </c>
      <c r="AH26" s="12">
        <f t="shared" si="5"/>
        <v>3.236013062345064</v>
      </c>
      <c r="AI26" s="12">
        <f t="shared" si="6"/>
        <v>3.0769855861742768</v>
      </c>
      <c r="AJ26" s="12">
        <f t="shared" si="7"/>
        <v>2.9305748381233805</v>
      </c>
      <c r="AK26" s="12">
        <f t="shared" si="8"/>
        <v>2.7796557147595733</v>
      </c>
      <c r="AL26" s="12">
        <f t="shared" si="9"/>
        <v>2.6560246897616691</v>
      </c>
      <c r="AM26" s="12">
        <f t="shared" si="10"/>
        <v>2.5418134461790451</v>
      </c>
      <c r="AN26" s="12">
        <f t="shared" si="11"/>
        <v>2.4226490109967127</v>
      </c>
      <c r="AO26" s="12">
        <f t="shared" si="12"/>
        <v>2.3255284610208533</v>
      </c>
      <c r="AP26" s="12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3">
      <c r="A27" s="81">
        <v>51000</v>
      </c>
      <c r="B27" s="8">
        <v>0.159</v>
      </c>
      <c r="C27" s="8">
        <v>0.161</v>
      </c>
      <c r="D27" s="8">
        <v>0.16400000000000001</v>
      </c>
      <c r="E27" s="8">
        <v>0.16600000000000001</v>
      </c>
      <c r="F27" s="8">
        <v>0.16900000000000001</v>
      </c>
      <c r="G27" s="8">
        <v>0.17100000000000001</v>
      </c>
      <c r="H27" s="8">
        <v>0.17299999999999999</v>
      </c>
      <c r="I27" s="8">
        <v>0.17399999999999999</v>
      </c>
      <c r="J27" s="8">
        <v>0.17599999999999999</v>
      </c>
      <c r="K27" s="8">
        <v>0.17799999999999999</v>
      </c>
      <c r="L27" s="8">
        <v>0.17899999999999999</v>
      </c>
      <c r="M27" s="8">
        <v>0.18099999999999999</v>
      </c>
      <c r="N27" s="4"/>
      <c r="O27" s="81">
        <v>51000</v>
      </c>
      <c r="P27" s="78">
        <v>202774.66929669012</v>
      </c>
      <c r="Q27" s="78">
        <v>191536.05334036169</v>
      </c>
      <c r="R27" s="78">
        <v>182343.2589247213</v>
      </c>
      <c r="S27" s="78">
        <v>172814.51084230101</v>
      </c>
      <c r="T27" s="78">
        <v>165036.66617959828</v>
      </c>
      <c r="U27" s="78">
        <v>156926.2648948881</v>
      </c>
      <c r="V27" s="78">
        <v>149459.31674429239</v>
      </c>
      <c r="W27" s="78">
        <v>141762.44145273825</v>
      </c>
      <c r="X27" s="78">
        <v>135457.25917784512</v>
      </c>
      <c r="Y27" s="78">
        <v>129632.4857551313</v>
      </c>
      <c r="Z27" s="78">
        <v>123555.09956083236</v>
      </c>
      <c r="AA27" s="78">
        <v>118601.95151206352</v>
      </c>
      <c r="AB27" s="4"/>
      <c r="AC27" s="81">
        <v>51000</v>
      </c>
      <c r="AD27" s="12">
        <f t="shared" si="1"/>
        <v>3.9759739077782377</v>
      </c>
      <c r="AE27" s="12">
        <f t="shared" si="2"/>
        <v>3.7556088890266999</v>
      </c>
      <c r="AF27" s="12">
        <f t="shared" si="3"/>
        <v>3.5753580181317903</v>
      </c>
      <c r="AG27" s="12">
        <f t="shared" si="4"/>
        <v>3.3885198204372746</v>
      </c>
      <c r="AH27" s="12">
        <f t="shared" si="5"/>
        <v>3.2360130623450645</v>
      </c>
      <c r="AI27" s="12">
        <f t="shared" si="6"/>
        <v>3.0769855861742763</v>
      </c>
      <c r="AJ27" s="12">
        <f t="shared" si="7"/>
        <v>2.93057483812338</v>
      </c>
      <c r="AK27" s="12">
        <f t="shared" si="8"/>
        <v>2.7796557147595733</v>
      </c>
      <c r="AL27" s="12">
        <f t="shared" si="9"/>
        <v>2.6560246897616691</v>
      </c>
      <c r="AM27" s="12">
        <f t="shared" si="10"/>
        <v>2.5418134461790451</v>
      </c>
      <c r="AN27" s="12">
        <f t="shared" si="11"/>
        <v>2.4226490109967127</v>
      </c>
      <c r="AO27" s="12">
        <f t="shared" si="12"/>
        <v>2.3255284610208533</v>
      </c>
      <c r="AP27" s="12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x14ac:dyDescent="0.3">
      <c r="A28" s="81">
        <v>52000</v>
      </c>
      <c r="B28" s="8">
        <v>0.159</v>
      </c>
      <c r="C28" s="8">
        <v>0.161</v>
      </c>
      <c r="D28" s="8">
        <v>0.16400000000000001</v>
      </c>
      <c r="E28" s="8">
        <v>0.16600000000000001</v>
      </c>
      <c r="F28" s="8">
        <v>0.16900000000000001</v>
      </c>
      <c r="G28" s="8">
        <v>0.17100000000000001</v>
      </c>
      <c r="H28" s="8">
        <v>0.17299999999999999</v>
      </c>
      <c r="I28" s="8">
        <v>0.17399999999999999</v>
      </c>
      <c r="J28" s="8">
        <v>0.17599999999999999</v>
      </c>
      <c r="K28" s="8">
        <v>0.17799999999999999</v>
      </c>
      <c r="L28" s="8">
        <v>0.17899999999999999</v>
      </c>
      <c r="M28" s="8">
        <v>0.18099999999999999</v>
      </c>
      <c r="N28" s="4"/>
      <c r="O28" s="81">
        <v>52000</v>
      </c>
      <c r="P28" s="78">
        <v>206750.64320446836</v>
      </c>
      <c r="Q28" s="78">
        <v>195291.66222938837</v>
      </c>
      <c r="R28" s="78">
        <v>185918.61694285308</v>
      </c>
      <c r="S28" s="78">
        <v>176203.03066273831</v>
      </c>
      <c r="T28" s="78">
        <v>168272.67924194335</v>
      </c>
      <c r="U28" s="78">
        <v>160003.25048106236</v>
      </c>
      <c r="V28" s="78">
        <v>152389.89158241576</v>
      </c>
      <c r="W28" s="78">
        <v>144542.09716749782</v>
      </c>
      <c r="X28" s="78">
        <v>138113.28386760681</v>
      </c>
      <c r="Y28" s="78">
        <v>132174.29920131035</v>
      </c>
      <c r="Z28" s="78">
        <v>125977.74857182906</v>
      </c>
      <c r="AA28" s="78">
        <v>120927.47997308438</v>
      </c>
      <c r="AB28" s="4"/>
      <c r="AC28" s="81">
        <v>52000</v>
      </c>
      <c r="AD28" s="12">
        <f t="shared" si="1"/>
        <v>3.9759739077782377</v>
      </c>
      <c r="AE28" s="12">
        <f t="shared" si="2"/>
        <v>3.7556088890266994</v>
      </c>
      <c r="AF28" s="12">
        <f t="shared" si="3"/>
        <v>3.5753580181317899</v>
      </c>
      <c r="AG28" s="12">
        <f t="shared" si="4"/>
        <v>3.3885198204372751</v>
      </c>
      <c r="AH28" s="12">
        <f t="shared" si="5"/>
        <v>3.2360130623450645</v>
      </c>
      <c r="AI28" s="12">
        <f t="shared" si="6"/>
        <v>3.0769855861742763</v>
      </c>
      <c r="AJ28" s="12">
        <f t="shared" si="7"/>
        <v>2.93057483812338</v>
      </c>
      <c r="AK28" s="12">
        <f t="shared" si="8"/>
        <v>2.7796557147595733</v>
      </c>
      <c r="AL28" s="12">
        <f t="shared" si="9"/>
        <v>2.6560246897616695</v>
      </c>
      <c r="AM28" s="12">
        <f t="shared" si="10"/>
        <v>2.5418134461790451</v>
      </c>
      <c r="AN28" s="12">
        <f t="shared" si="11"/>
        <v>2.4226490109967127</v>
      </c>
      <c r="AO28" s="12">
        <f t="shared" si="12"/>
        <v>2.3255284610208533</v>
      </c>
      <c r="AP28" s="12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x14ac:dyDescent="0.3">
      <c r="A29" s="81">
        <v>53000</v>
      </c>
      <c r="B29" s="8">
        <v>0.159</v>
      </c>
      <c r="C29" s="8">
        <v>0.16200000000000001</v>
      </c>
      <c r="D29" s="8">
        <v>0.16400000000000001</v>
      </c>
      <c r="E29" s="8">
        <v>0.16700000000000001</v>
      </c>
      <c r="F29" s="8">
        <v>0.16900000000000001</v>
      </c>
      <c r="G29" s="8">
        <v>0.17100000000000001</v>
      </c>
      <c r="H29" s="8">
        <v>0.17299999999999999</v>
      </c>
      <c r="I29" s="8">
        <v>0.17499999999999999</v>
      </c>
      <c r="J29" s="8">
        <v>0.17599999999999999</v>
      </c>
      <c r="K29" s="8">
        <v>0.17799999999999999</v>
      </c>
      <c r="L29" s="8">
        <v>0.17899999999999999</v>
      </c>
      <c r="M29" s="8">
        <v>0.18099999999999999</v>
      </c>
      <c r="N29" s="4"/>
      <c r="O29" s="81">
        <v>53000</v>
      </c>
      <c r="P29" s="78">
        <v>210726.6171122466</v>
      </c>
      <c r="Q29" s="78">
        <v>200283.58957256674</v>
      </c>
      <c r="R29" s="78">
        <v>189493.9749609849</v>
      </c>
      <c r="S29" s="78">
        <v>180673.42729331518</v>
      </c>
      <c r="T29" s="78">
        <v>171508.69230428839</v>
      </c>
      <c r="U29" s="78">
        <v>163080.23606723663</v>
      </c>
      <c r="V29" s="78">
        <v>155320.46642053916</v>
      </c>
      <c r="W29" s="78">
        <v>148168.42962296001</v>
      </c>
      <c r="X29" s="78">
        <v>140769.30855736847</v>
      </c>
      <c r="Y29" s="78">
        <v>134716.11264748938</v>
      </c>
      <c r="Z29" s="78">
        <v>128400.39758282578</v>
      </c>
      <c r="AA29" s="78">
        <v>123253.00843410523</v>
      </c>
      <c r="AB29" s="4"/>
      <c r="AC29" s="81">
        <v>53000</v>
      </c>
      <c r="AD29" s="12">
        <f t="shared" si="1"/>
        <v>3.9759739077782377</v>
      </c>
      <c r="AE29" s="12">
        <f t="shared" si="2"/>
        <v>3.7789356523125801</v>
      </c>
      <c r="AF29" s="12">
        <f t="shared" si="3"/>
        <v>3.5753580181317903</v>
      </c>
      <c r="AG29" s="12">
        <f t="shared" si="4"/>
        <v>3.408932590439909</v>
      </c>
      <c r="AH29" s="12">
        <f t="shared" si="5"/>
        <v>3.236013062345064</v>
      </c>
      <c r="AI29" s="12">
        <f t="shared" si="6"/>
        <v>3.0769855861742763</v>
      </c>
      <c r="AJ29" s="12">
        <f t="shared" si="7"/>
        <v>2.9305748381233805</v>
      </c>
      <c r="AK29" s="12">
        <f t="shared" si="8"/>
        <v>2.7956307476030191</v>
      </c>
      <c r="AL29" s="12">
        <f t="shared" si="9"/>
        <v>2.6560246897616691</v>
      </c>
      <c r="AM29" s="12">
        <f t="shared" si="10"/>
        <v>2.5418134461790451</v>
      </c>
      <c r="AN29" s="12">
        <f t="shared" si="11"/>
        <v>2.4226490109967127</v>
      </c>
      <c r="AO29" s="12">
        <f t="shared" si="12"/>
        <v>2.3255284610208533</v>
      </c>
      <c r="AP29" s="12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 x14ac:dyDescent="0.3">
      <c r="A30" s="81">
        <v>54000</v>
      </c>
      <c r="B30" s="8">
        <v>0.159</v>
      </c>
      <c r="C30" s="8">
        <v>0.16200000000000001</v>
      </c>
      <c r="D30" s="8">
        <v>0.16500000000000001</v>
      </c>
      <c r="E30" s="8">
        <v>0.16700000000000001</v>
      </c>
      <c r="F30" s="8">
        <v>0.16900000000000001</v>
      </c>
      <c r="G30" s="8">
        <v>0.17100000000000001</v>
      </c>
      <c r="H30" s="8">
        <v>0.17299999999999999</v>
      </c>
      <c r="I30" s="8">
        <v>0.17499999999999999</v>
      </c>
      <c r="J30" s="8">
        <v>0.17699999999999999</v>
      </c>
      <c r="K30" s="8">
        <v>0.17799999999999999</v>
      </c>
      <c r="L30" s="8">
        <v>0.18</v>
      </c>
      <c r="M30" s="8">
        <v>0.18099999999999999</v>
      </c>
      <c r="N30" s="4"/>
      <c r="O30" s="81">
        <v>54000</v>
      </c>
      <c r="P30" s="78">
        <v>214702.59102002482</v>
      </c>
      <c r="Q30" s="78">
        <v>204062.5252248793</v>
      </c>
      <c r="R30" s="78">
        <v>194246.58500947716</v>
      </c>
      <c r="S30" s="78">
        <v>184082.3598837551</v>
      </c>
      <c r="T30" s="78">
        <v>174744.70536663345</v>
      </c>
      <c r="U30" s="78">
        <v>166157.22165341093</v>
      </c>
      <c r="V30" s="78">
        <v>158251.04125866253</v>
      </c>
      <c r="W30" s="78">
        <v>150964.06037056303</v>
      </c>
      <c r="X30" s="78">
        <v>144240.24991330702</v>
      </c>
      <c r="Y30" s="78">
        <v>137257.92609366844</v>
      </c>
      <c r="Z30" s="78">
        <v>131553.90160272652</v>
      </c>
      <c r="AA30" s="78">
        <v>125578.53689512609</v>
      </c>
      <c r="AB30" s="4"/>
      <c r="AC30" s="81">
        <v>54000</v>
      </c>
      <c r="AD30" s="12">
        <f t="shared" si="1"/>
        <v>3.9759739077782372</v>
      </c>
      <c r="AE30" s="12">
        <f t="shared" si="2"/>
        <v>3.7789356523125797</v>
      </c>
      <c r="AF30" s="12">
        <f t="shared" si="3"/>
        <v>3.5971589816569844</v>
      </c>
      <c r="AG30" s="12">
        <f t="shared" si="4"/>
        <v>3.408932590439909</v>
      </c>
      <c r="AH30" s="12">
        <f t="shared" si="5"/>
        <v>3.236013062345064</v>
      </c>
      <c r="AI30" s="12">
        <f t="shared" si="6"/>
        <v>3.0769855861742763</v>
      </c>
      <c r="AJ30" s="12">
        <f t="shared" si="7"/>
        <v>2.93057483812338</v>
      </c>
      <c r="AK30" s="12">
        <f t="shared" si="8"/>
        <v>2.7956307476030191</v>
      </c>
      <c r="AL30" s="12">
        <f t="shared" si="9"/>
        <v>2.6711157391353151</v>
      </c>
      <c r="AM30" s="12">
        <f t="shared" si="10"/>
        <v>2.5418134461790451</v>
      </c>
      <c r="AN30" s="12">
        <f t="shared" si="11"/>
        <v>2.4361833630134542</v>
      </c>
      <c r="AO30" s="12">
        <f t="shared" si="12"/>
        <v>2.3255284610208533</v>
      </c>
      <c r="AP30" s="12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 x14ac:dyDescent="0.3">
      <c r="A31" s="81">
        <v>55000</v>
      </c>
      <c r="B31" s="8">
        <v>0.16</v>
      </c>
      <c r="C31" s="8">
        <v>0.16300000000000001</v>
      </c>
      <c r="D31" s="8">
        <v>0.16500000000000001</v>
      </c>
      <c r="E31" s="8">
        <v>0.16800000000000001</v>
      </c>
      <c r="F31" s="8">
        <v>0.17</v>
      </c>
      <c r="G31" s="8">
        <v>0.17199999999999999</v>
      </c>
      <c r="H31" s="8">
        <v>0.17399999999999999</v>
      </c>
      <c r="I31" s="8">
        <v>0.17599999999999999</v>
      </c>
      <c r="J31" s="8">
        <v>0.17799999999999999</v>
      </c>
      <c r="K31" s="8">
        <v>0.17899999999999999</v>
      </c>
      <c r="L31" s="8">
        <v>0.18099999999999999</v>
      </c>
      <c r="M31" s="8">
        <v>0.182</v>
      </c>
      <c r="N31" s="4"/>
      <c r="O31" s="81">
        <v>55000</v>
      </c>
      <c r="P31" s="78">
        <v>220053.90181414146</v>
      </c>
      <c r="Q31" s="78">
        <v>209124.43285791529</v>
      </c>
      <c r="R31" s="78">
        <v>197843.74399113414</v>
      </c>
      <c r="S31" s="78">
        <v>188613.99482433987</v>
      </c>
      <c r="T31" s="78">
        <v>179033.85877471213</v>
      </c>
      <c r="U31" s="78">
        <v>170223.88096613248</v>
      </c>
      <c r="V31" s="78">
        <v>162113.30173896387</v>
      </c>
      <c r="W31" s="78">
        <v>154638.31792455557</v>
      </c>
      <c r="X31" s="78">
        <v>147741.37336799287</v>
      </c>
      <c r="Y31" s="78">
        <v>140585.13133501518</v>
      </c>
      <c r="Z31" s="78">
        <v>134734.47432666077</v>
      </c>
      <c r="AA31" s="78">
        <v>128610.71765093227</v>
      </c>
      <c r="AB31" s="4"/>
      <c r="AC31" s="81">
        <v>55000</v>
      </c>
      <c r="AD31" s="12">
        <f t="shared" si="1"/>
        <v>4.0009800329843905</v>
      </c>
      <c r="AE31" s="12">
        <f t="shared" si="2"/>
        <v>3.8022624155984599</v>
      </c>
      <c r="AF31" s="12">
        <f t="shared" si="3"/>
        <v>3.5971589816569844</v>
      </c>
      <c r="AG31" s="12">
        <f t="shared" si="4"/>
        <v>3.429345360442543</v>
      </c>
      <c r="AH31" s="12">
        <f t="shared" si="5"/>
        <v>3.2551610686311299</v>
      </c>
      <c r="AI31" s="12">
        <f t="shared" si="6"/>
        <v>3.0949796539296814</v>
      </c>
      <c r="AJ31" s="12">
        <f t="shared" si="7"/>
        <v>2.9475145770720705</v>
      </c>
      <c r="AK31" s="12">
        <f t="shared" si="8"/>
        <v>2.8116057804464649</v>
      </c>
      <c r="AL31" s="12">
        <f t="shared" si="9"/>
        <v>2.6862067885089611</v>
      </c>
      <c r="AM31" s="12">
        <f t="shared" si="10"/>
        <v>2.5560932970002761</v>
      </c>
      <c r="AN31" s="12">
        <f t="shared" si="11"/>
        <v>2.4497177150301956</v>
      </c>
      <c r="AO31" s="12">
        <f t="shared" si="12"/>
        <v>2.3383766845624048</v>
      </c>
      <c r="AP31" s="12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x14ac:dyDescent="0.3">
      <c r="A32" s="81">
        <v>56000</v>
      </c>
      <c r="B32" s="8">
        <v>0.161</v>
      </c>
      <c r="C32" s="8">
        <v>0.16300000000000001</v>
      </c>
      <c r="D32" s="8">
        <v>0.16600000000000001</v>
      </c>
      <c r="E32" s="8">
        <v>0.16800000000000001</v>
      </c>
      <c r="F32" s="8">
        <v>0.17100000000000001</v>
      </c>
      <c r="G32" s="8">
        <v>0.17299999999999999</v>
      </c>
      <c r="H32" s="8">
        <v>0.17499999999999999</v>
      </c>
      <c r="I32" s="8">
        <v>0.17699999999999999</v>
      </c>
      <c r="J32" s="8">
        <v>0.17799999999999999</v>
      </c>
      <c r="K32" s="8">
        <v>0.18</v>
      </c>
      <c r="L32" s="8">
        <v>0.182</v>
      </c>
      <c r="M32" s="8">
        <v>0.183</v>
      </c>
      <c r="N32" s="4"/>
      <c r="O32" s="81">
        <v>56000</v>
      </c>
      <c r="P32" s="78">
        <v>225455.22485867038</v>
      </c>
      <c r="Q32" s="78">
        <v>212926.69527351373</v>
      </c>
      <c r="R32" s="78">
        <v>202661.75693020195</v>
      </c>
      <c r="S32" s="78">
        <v>192043.34018478243</v>
      </c>
      <c r="T32" s="78">
        <v>183361.30819536292</v>
      </c>
      <c r="U32" s="78">
        <v>174326.52841436485</v>
      </c>
      <c r="V32" s="78">
        <v>166009.44169716258</v>
      </c>
      <c r="W32" s="78">
        <v>158344.52554423502</v>
      </c>
      <c r="X32" s="78">
        <v>150427.58015650179</v>
      </c>
      <c r="Y32" s="78">
        <v>143940.89627800437</v>
      </c>
      <c r="Z32" s="78">
        <v>137942.11575462847</v>
      </c>
      <c r="AA32" s="78">
        <v>131668.59485382159</v>
      </c>
      <c r="AB32" s="4"/>
      <c r="AC32" s="81">
        <v>56000</v>
      </c>
      <c r="AD32" s="12">
        <f t="shared" si="1"/>
        <v>4.0259861581905421</v>
      </c>
      <c r="AE32" s="12">
        <f t="shared" si="2"/>
        <v>3.8022624155984595</v>
      </c>
      <c r="AF32" s="12">
        <f t="shared" si="3"/>
        <v>3.6189599451821777</v>
      </c>
      <c r="AG32" s="12">
        <f t="shared" si="4"/>
        <v>3.4293453604425435</v>
      </c>
      <c r="AH32" s="12">
        <f t="shared" si="5"/>
        <v>3.2743090749171948</v>
      </c>
      <c r="AI32" s="12">
        <f t="shared" si="6"/>
        <v>3.1129737216850866</v>
      </c>
      <c r="AJ32" s="12">
        <f t="shared" si="7"/>
        <v>2.9644543160207601</v>
      </c>
      <c r="AK32" s="12">
        <f t="shared" si="8"/>
        <v>2.8275808132899112</v>
      </c>
      <c r="AL32" s="12">
        <f t="shared" si="9"/>
        <v>2.6862067885089607</v>
      </c>
      <c r="AM32" s="12">
        <f t="shared" si="10"/>
        <v>2.5703731478215066</v>
      </c>
      <c r="AN32" s="12">
        <f t="shared" si="11"/>
        <v>2.4632520670469371</v>
      </c>
      <c r="AO32" s="12">
        <f t="shared" si="12"/>
        <v>2.3512249081039571</v>
      </c>
      <c r="AP32" s="12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</row>
    <row r="33" spans="1:55" x14ac:dyDescent="0.3">
      <c r="A33" s="81">
        <v>57000</v>
      </c>
      <c r="B33" s="8">
        <v>0.161</v>
      </c>
      <c r="C33" s="8">
        <v>0.16400000000000001</v>
      </c>
      <c r="D33" s="8">
        <v>0.16700000000000001</v>
      </c>
      <c r="E33" s="8">
        <v>0.16900000000000001</v>
      </c>
      <c r="F33" s="8">
        <v>0.17100000000000001</v>
      </c>
      <c r="G33" s="8">
        <v>0.17399999999999999</v>
      </c>
      <c r="H33" s="8">
        <v>0.17499999999999999</v>
      </c>
      <c r="I33" s="8">
        <v>0.17699999999999999</v>
      </c>
      <c r="J33" s="8">
        <v>0.17899999999999999</v>
      </c>
      <c r="K33" s="8">
        <v>0.18099999999999999</v>
      </c>
      <c r="L33" s="8">
        <v>0.182</v>
      </c>
      <c r="M33" s="8">
        <v>0.184</v>
      </c>
      <c r="N33" s="4"/>
      <c r="O33" s="81">
        <v>57000</v>
      </c>
      <c r="P33" s="78">
        <v>229481.21101686094</v>
      </c>
      <c r="Q33" s="78">
        <v>218058.58319640739</v>
      </c>
      <c r="R33" s="78">
        <v>207523.37179632019</v>
      </c>
      <c r="S33" s="78">
        <v>196636.2134353751</v>
      </c>
      <c r="T33" s="78">
        <v>186635.61727028011</v>
      </c>
      <c r="U33" s="78">
        <v>178465.16399810804</v>
      </c>
      <c r="V33" s="78">
        <v>168973.89601318334</v>
      </c>
      <c r="W33" s="78">
        <v>161172.10635752493</v>
      </c>
      <c r="X33" s="78">
        <v>153973.97675930857</v>
      </c>
      <c r="Y33" s="78">
        <v>147325.22092263601</v>
      </c>
      <c r="Z33" s="78">
        <v>140405.36782167541</v>
      </c>
      <c r="AA33" s="78">
        <v>134752.16850379398</v>
      </c>
      <c r="AB33" s="4"/>
      <c r="AC33" s="81">
        <v>57000</v>
      </c>
      <c r="AD33" s="12">
        <f t="shared" si="1"/>
        <v>4.025986158190543</v>
      </c>
      <c r="AE33" s="12">
        <f t="shared" si="2"/>
        <v>3.8255891788843401</v>
      </c>
      <c r="AF33" s="12">
        <f t="shared" si="3"/>
        <v>3.6407609087073718</v>
      </c>
      <c r="AG33" s="12">
        <f t="shared" si="4"/>
        <v>3.4497581304451774</v>
      </c>
      <c r="AH33" s="12">
        <f t="shared" si="5"/>
        <v>3.2743090749171948</v>
      </c>
      <c r="AI33" s="12">
        <f t="shared" si="6"/>
        <v>3.1309677894404917</v>
      </c>
      <c r="AJ33" s="12">
        <f t="shared" si="7"/>
        <v>2.9644543160207606</v>
      </c>
      <c r="AK33" s="12">
        <f t="shared" si="8"/>
        <v>2.8275808132899112</v>
      </c>
      <c r="AL33" s="12">
        <f t="shared" si="9"/>
        <v>2.7012978378826067</v>
      </c>
      <c r="AM33" s="12">
        <f t="shared" si="10"/>
        <v>2.5846529986427371</v>
      </c>
      <c r="AN33" s="12">
        <f t="shared" si="11"/>
        <v>2.4632520670469371</v>
      </c>
      <c r="AO33" s="12">
        <f t="shared" si="12"/>
        <v>2.3640731316455081</v>
      </c>
      <c r="AP33" s="12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</row>
    <row r="34" spans="1:55" x14ac:dyDescent="0.3">
      <c r="A34" s="81">
        <v>58000</v>
      </c>
      <c r="B34" s="8">
        <v>0.16200000000000001</v>
      </c>
      <c r="C34" s="8">
        <v>0.16500000000000001</v>
      </c>
      <c r="D34" s="8">
        <v>0.16700000000000001</v>
      </c>
      <c r="E34" s="8">
        <v>0.17</v>
      </c>
      <c r="F34" s="8">
        <v>0.17199999999999999</v>
      </c>
      <c r="G34" s="8">
        <v>0.17399999999999999</v>
      </c>
      <c r="H34" s="8">
        <v>0.17599999999999999</v>
      </c>
      <c r="I34" s="8">
        <v>0.17799999999999999</v>
      </c>
      <c r="J34" s="8">
        <v>0.18</v>
      </c>
      <c r="K34" s="8">
        <v>0.18099999999999999</v>
      </c>
      <c r="L34" s="8">
        <v>0.183</v>
      </c>
      <c r="M34" s="8">
        <v>0.184</v>
      </c>
      <c r="N34" s="4"/>
      <c r="O34" s="81">
        <v>58000</v>
      </c>
      <c r="P34" s="78">
        <v>234957.5524370083</v>
      </c>
      <c r="Q34" s="78">
        <v>223237.12464587277</v>
      </c>
      <c r="R34" s="78">
        <v>211164.13270502756</v>
      </c>
      <c r="S34" s="78">
        <v>201269.91222597306</v>
      </c>
      <c r="T34" s="78">
        <v>191020.51070978912</v>
      </c>
      <c r="U34" s="78">
        <v>181596.13178754851</v>
      </c>
      <c r="V34" s="78">
        <v>172920.8551882281</v>
      </c>
      <c r="W34" s="78">
        <v>164926.23907573469</v>
      </c>
      <c r="X34" s="78">
        <v>157550.55546086264</v>
      </c>
      <c r="Y34" s="78">
        <v>149909.87392127875</v>
      </c>
      <c r="Z34" s="78">
        <v>143653.61230569336</v>
      </c>
      <c r="AA34" s="78">
        <v>137116.24163543951</v>
      </c>
      <c r="AB34" s="4"/>
      <c r="AC34" s="81">
        <v>58000</v>
      </c>
      <c r="AD34" s="12">
        <f t="shared" ref="AD34:AD65" si="13">P34/$O34</f>
        <v>4.0509922833966945</v>
      </c>
      <c r="AE34" s="12">
        <f t="shared" ref="AE34:AE65" si="14">Q34/$O34</f>
        <v>3.8489159421702204</v>
      </c>
      <c r="AF34" s="12">
        <f t="shared" ref="AF34:AF65" si="15">R34/$O34</f>
        <v>3.6407609087073718</v>
      </c>
      <c r="AG34" s="12">
        <f t="shared" ref="AG34:AG65" si="16">S34/$O34</f>
        <v>3.4701709004478114</v>
      </c>
      <c r="AH34" s="12">
        <f t="shared" ref="AH34:AH65" si="17">T34/$O34</f>
        <v>3.2934570812032606</v>
      </c>
      <c r="AI34" s="12">
        <f t="shared" ref="AI34:AI65" si="18">U34/$O34</f>
        <v>3.1309677894404917</v>
      </c>
      <c r="AJ34" s="12">
        <f t="shared" ref="AJ34:AJ65" si="19">V34/$O34</f>
        <v>2.9813940549694502</v>
      </c>
      <c r="AK34" s="12">
        <f t="shared" ref="AK34:AK65" si="20">W34/$O34</f>
        <v>2.8435558461333565</v>
      </c>
      <c r="AL34" s="12">
        <f t="shared" ref="AL34:AL65" si="21">X34/$O34</f>
        <v>2.7163888872562523</v>
      </c>
      <c r="AM34" s="12">
        <f t="shared" ref="AM34:AM65" si="22">Y34/$O34</f>
        <v>2.5846529986427371</v>
      </c>
      <c r="AN34" s="12">
        <f t="shared" ref="AN34:AN65" si="23">Z34/$O34</f>
        <v>2.4767864190636786</v>
      </c>
      <c r="AO34" s="12">
        <f t="shared" ref="AO34:AO65" si="24">AA34/$O34</f>
        <v>2.3640731316455086</v>
      </c>
      <c r="AP34" s="12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 x14ac:dyDescent="0.3">
      <c r="A35" s="81">
        <v>59000</v>
      </c>
      <c r="B35" s="8">
        <v>0.16300000000000001</v>
      </c>
      <c r="C35" s="8">
        <v>0.16500000000000001</v>
      </c>
      <c r="D35" s="8">
        <v>0.16800000000000001</v>
      </c>
      <c r="E35" s="8">
        <v>0.17</v>
      </c>
      <c r="F35" s="8">
        <v>0.17299999999999999</v>
      </c>
      <c r="G35" s="8">
        <v>0.17499999999999999</v>
      </c>
      <c r="H35" s="8">
        <v>0.17699999999999999</v>
      </c>
      <c r="I35" s="8">
        <v>0.17899999999999999</v>
      </c>
      <c r="J35" s="8">
        <v>0.18</v>
      </c>
      <c r="K35" s="8">
        <v>0.182</v>
      </c>
      <c r="L35" s="8">
        <v>0.184</v>
      </c>
      <c r="M35" s="8">
        <v>0.185</v>
      </c>
      <c r="N35" s="4"/>
      <c r="O35" s="81">
        <v>59000</v>
      </c>
      <c r="P35" s="78">
        <v>240483.90610756798</v>
      </c>
      <c r="Q35" s="78">
        <v>227086.04058804299</v>
      </c>
      <c r="R35" s="78">
        <v>216091.15046172138</v>
      </c>
      <c r="S35" s="78">
        <v>204740.08312642088</v>
      </c>
      <c r="T35" s="78">
        <v>195443.70016187025</v>
      </c>
      <c r="U35" s="78">
        <v>185788.74957455791</v>
      </c>
      <c r="V35" s="78">
        <v>176901.69384117029</v>
      </c>
      <c r="W35" s="78">
        <v>168712.32185963137</v>
      </c>
      <c r="X35" s="78">
        <v>160266.94434811891</v>
      </c>
      <c r="Y35" s="78">
        <v>153337.0381183741</v>
      </c>
      <c r="Z35" s="78">
        <v>146928.92549374475</v>
      </c>
      <c r="AA35" s="78">
        <v>140238.35995603655</v>
      </c>
      <c r="AB35" s="4"/>
      <c r="AC35" s="81">
        <v>59000</v>
      </c>
      <c r="AD35" s="12">
        <f t="shared" si="13"/>
        <v>4.0759984086028469</v>
      </c>
      <c r="AE35" s="12">
        <f t="shared" si="14"/>
        <v>3.8489159421702204</v>
      </c>
      <c r="AF35" s="12">
        <f t="shared" si="15"/>
        <v>3.6625618722325659</v>
      </c>
      <c r="AG35" s="12">
        <f t="shared" si="16"/>
        <v>3.4701709004478114</v>
      </c>
      <c r="AH35" s="12">
        <f t="shared" si="17"/>
        <v>3.3126050874893265</v>
      </c>
      <c r="AI35" s="12">
        <f t="shared" si="18"/>
        <v>3.1489618571958968</v>
      </c>
      <c r="AJ35" s="12">
        <f t="shared" si="19"/>
        <v>2.9983337939181403</v>
      </c>
      <c r="AK35" s="12">
        <f t="shared" si="20"/>
        <v>2.8595308789768028</v>
      </c>
      <c r="AL35" s="12">
        <f t="shared" si="21"/>
        <v>2.7163888872562527</v>
      </c>
      <c r="AM35" s="12">
        <f t="shared" si="22"/>
        <v>2.5989328494639676</v>
      </c>
      <c r="AN35" s="12">
        <f t="shared" si="23"/>
        <v>2.4903207710804196</v>
      </c>
      <c r="AO35" s="12">
        <f t="shared" si="24"/>
        <v>2.37692135518706</v>
      </c>
      <c r="AP35" s="12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  <row r="36" spans="1:55" x14ac:dyDescent="0.3">
      <c r="A36" s="81">
        <v>60000</v>
      </c>
      <c r="B36" s="8">
        <v>0.16300000000000001</v>
      </c>
      <c r="C36" s="8">
        <v>0.16600000000000001</v>
      </c>
      <c r="D36" s="8">
        <v>0.16900000000000001</v>
      </c>
      <c r="E36" s="8">
        <v>0.17100000000000001</v>
      </c>
      <c r="F36" s="8">
        <v>0.17299999999999999</v>
      </c>
      <c r="G36" s="8">
        <v>0.17499999999999999</v>
      </c>
      <c r="H36" s="8">
        <v>0.17699999999999999</v>
      </c>
      <c r="I36" s="8">
        <v>0.17899999999999999</v>
      </c>
      <c r="J36" s="8">
        <v>0.18099999999999999</v>
      </c>
      <c r="K36" s="8">
        <v>0.183</v>
      </c>
      <c r="L36" s="8">
        <v>0.184</v>
      </c>
      <c r="M36" s="8">
        <v>0.186</v>
      </c>
      <c r="N36" s="4"/>
      <c r="O36" s="81">
        <v>60000</v>
      </c>
      <c r="P36" s="78">
        <v>244559.90451617085</v>
      </c>
      <c r="Q36" s="78">
        <v>232334.56232736603</v>
      </c>
      <c r="R36" s="78">
        <v>221061.77014546559</v>
      </c>
      <c r="S36" s="78">
        <v>209435.02022702675</v>
      </c>
      <c r="T36" s="78">
        <v>198756.30524935958</v>
      </c>
      <c r="U36" s="78">
        <v>188937.71143175382</v>
      </c>
      <c r="V36" s="78">
        <v>179900.02763508842</v>
      </c>
      <c r="W36" s="78">
        <v>171571.85273860817</v>
      </c>
      <c r="X36" s="78">
        <v>163888.79619779391</v>
      </c>
      <c r="Y36" s="78">
        <v>156792.76201711191</v>
      </c>
      <c r="Z36" s="78">
        <v>149419.2462648252</v>
      </c>
      <c r="AA36" s="78">
        <v>143386.17472371671</v>
      </c>
      <c r="AB36" s="4"/>
      <c r="AC36" s="81">
        <v>60000</v>
      </c>
      <c r="AD36" s="12">
        <f t="shared" si="13"/>
        <v>4.0759984086028478</v>
      </c>
      <c r="AE36" s="12">
        <f t="shared" si="14"/>
        <v>3.8722427054561006</v>
      </c>
      <c r="AF36" s="12">
        <f t="shared" si="15"/>
        <v>3.68436283575776</v>
      </c>
      <c r="AG36" s="12">
        <f t="shared" si="16"/>
        <v>3.4905836704504458</v>
      </c>
      <c r="AH36" s="12">
        <f t="shared" si="17"/>
        <v>3.3126050874893265</v>
      </c>
      <c r="AI36" s="12">
        <f t="shared" si="18"/>
        <v>3.1489618571958968</v>
      </c>
      <c r="AJ36" s="12">
        <f t="shared" si="19"/>
        <v>2.9983337939181403</v>
      </c>
      <c r="AK36" s="12">
        <f t="shared" si="20"/>
        <v>2.8595308789768028</v>
      </c>
      <c r="AL36" s="12">
        <f t="shared" si="21"/>
        <v>2.7314799366298987</v>
      </c>
      <c r="AM36" s="12">
        <f t="shared" si="22"/>
        <v>2.6132127002851986</v>
      </c>
      <c r="AN36" s="12">
        <f t="shared" si="23"/>
        <v>2.49032077108042</v>
      </c>
      <c r="AO36" s="12">
        <f t="shared" si="24"/>
        <v>2.389769578728612</v>
      </c>
      <c r="AP36" s="12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</row>
    <row r="37" spans="1:55" x14ac:dyDescent="0.3">
      <c r="A37" s="81">
        <v>61000</v>
      </c>
      <c r="B37" s="8">
        <v>0.16400000000000001</v>
      </c>
      <c r="C37" s="8">
        <v>0.16700000000000001</v>
      </c>
      <c r="D37" s="8">
        <v>0.16900000000000001</v>
      </c>
      <c r="E37" s="8">
        <v>0.17199999999999999</v>
      </c>
      <c r="F37" s="8">
        <v>0.17399999999999999</v>
      </c>
      <c r="G37" s="8">
        <v>0.17599999999999999</v>
      </c>
      <c r="H37" s="8">
        <v>0.17799999999999999</v>
      </c>
      <c r="I37" s="8">
        <v>0.18</v>
      </c>
      <c r="J37" s="8">
        <v>0.182</v>
      </c>
      <c r="K37" s="8">
        <v>0.183</v>
      </c>
      <c r="L37" s="8">
        <v>0.185</v>
      </c>
      <c r="M37" s="8">
        <v>0.186</v>
      </c>
      <c r="N37" s="4"/>
      <c r="O37" s="81">
        <v>61000</v>
      </c>
      <c r="P37" s="78">
        <v>250161.27656234897</v>
      </c>
      <c r="Q37" s="78">
        <v>237629.7375932608</v>
      </c>
      <c r="R37" s="78">
        <v>224746.13298122335</v>
      </c>
      <c r="S37" s="78">
        <v>214170.78286763787</v>
      </c>
      <c r="T37" s="78">
        <v>203236.93872029887</v>
      </c>
      <c r="U37" s="78">
        <v>193184.31142202942</v>
      </c>
      <c r="V37" s="78">
        <v>183931.68550487666</v>
      </c>
      <c r="W37" s="78">
        <v>175405.86062103516</v>
      </c>
      <c r="X37" s="78">
        <v>167540.83014621621</v>
      </c>
      <c r="Y37" s="78">
        <v>159405.9747173971</v>
      </c>
      <c r="Z37" s="78">
        <v>152735.16250892682</v>
      </c>
      <c r="AA37" s="78">
        <v>145775.94430244531</v>
      </c>
      <c r="AB37" s="4"/>
      <c r="AC37" s="81">
        <v>61000</v>
      </c>
      <c r="AD37" s="12">
        <f t="shared" si="13"/>
        <v>4.1010045338089993</v>
      </c>
      <c r="AE37" s="12">
        <f t="shared" si="14"/>
        <v>3.8955694687419804</v>
      </c>
      <c r="AF37" s="12">
        <f t="shared" si="15"/>
        <v>3.6843628357577596</v>
      </c>
      <c r="AG37" s="12">
        <f t="shared" si="16"/>
        <v>3.5109964404530798</v>
      </c>
      <c r="AH37" s="12">
        <f t="shared" si="17"/>
        <v>3.3317530937753914</v>
      </c>
      <c r="AI37" s="12">
        <f t="shared" si="18"/>
        <v>3.166955924951302</v>
      </c>
      <c r="AJ37" s="12">
        <f t="shared" si="19"/>
        <v>3.0152735328668303</v>
      </c>
      <c r="AK37" s="12">
        <f t="shared" si="20"/>
        <v>2.8755059118202486</v>
      </c>
      <c r="AL37" s="12">
        <f t="shared" si="21"/>
        <v>2.7465709860035443</v>
      </c>
      <c r="AM37" s="12">
        <f t="shared" si="22"/>
        <v>2.6132127002851981</v>
      </c>
      <c r="AN37" s="12">
        <f t="shared" si="23"/>
        <v>2.5038551230971611</v>
      </c>
      <c r="AO37" s="12">
        <f t="shared" si="24"/>
        <v>2.3897695787286115</v>
      </c>
      <c r="AP37" s="12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5" x14ac:dyDescent="0.3">
      <c r="A38" s="81">
        <v>62000</v>
      </c>
      <c r="B38" s="8">
        <v>0.16400000000000001</v>
      </c>
      <c r="C38" s="8">
        <v>0.16700000000000001</v>
      </c>
      <c r="D38" s="8">
        <v>0.17</v>
      </c>
      <c r="E38" s="8">
        <v>0.17199999999999999</v>
      </c>
      <c r="F38" s="8">
        <v>0.17499999999999999</v>
      </c>
      <c r="G38" s="8">
        <v>0.17699999999999999</v>
      </c>
      <c r="H38" s="8">
        <v>0.17899999999999999</v>
      </c>
      <c r="I38" s="8">
        <v>0.18099999999999999</v>
      </c>
      <c r="J38" s="8">
        <v>0.183</v>
      </c>
      <c r="K38" s="8">
        <v>0.184</v>
      </c>
      <c r="L38" s="8">
        <v>0.186</v>
      </c>
      <c r="M38" s="8">
        <v>0.187</v>
      </c>
      <c r="N38" s="4"/>
      <c r="O38" s="81">
        <v>62000</v>
      </c>
      <c r="P38" s="78">
        <v>254262.281096158</v>
      </c>
      <c r="Q38" s="78">
        <v>241525.3070620028</v>
      </c>
      <c r="R38" s="78">
        <v>229782.15555554314</v>
      </c>
      <c r="S38" s="78">
        <v>217681.77930809095</v>
      </c>
      <c r="T38" s="78">
        <v>207755.86820381033</v>
      </c>
      <c r="U38" s="78">
        <v>197466.89954781585</v>
      </c>
      <c r="V38" s="78">
        <v>187997.22285256229</v>
      </c>
      <c r="W38" s="78">
        <v>179271.81856914904</v>
      </c>
      <c r="X38" s="78">
        <v>171223.04619338579</v>
      </c>
      <c r="Y38" s="78">
        <v>162904.53816859858</v>
      </c>
      <c r="Z38" s="78">
        <v>156078.14745706198</v>
      </c>
      <c r="AA38" s="78">
        <v>148962.30374075013</v>
      </c>
      <c r="AB38" s="4"/>
      <c r="AC38" s="81">
        <v>62000</v>
      </c>
      <c r="AD38" s="12">
        <f t="shared" si="13"/>
        <v>4.1010045338090002</v>
      </c>
      <c r="AE38" s="12">
        <f t="shared" si="14"/>
        <v>3.8955694687419808</v>
      </c>
      <c r="AF38" s="12">
        <f t="shared" si="15"/>
        <v>3.7061637992829537</v>
      </c>
      <c r="AG38" s="12">
        <f t="shared" si="16"/>
        <v>3.5109964404530798</v>
      </c>
      <c r="AH38" s="12">
        <f t="shared" si="17"/>
        <v>3.3509011000614568</v>
      </c>
      <c r="AI38" s="12">
        <f t="shared" si="18"/>
        <v>3.1849499927067071</v>
      </c>
      <c r="AJ38" s="12">
        <f t="shared" si="19"/>
        <v>3.0322132718155208</v>
      </c>
      <c r="AK38" s="12">
        <f t="shared" si="20"/>
        <v>2.891480944663694</v>
      </c>
      <c r="AL38" s="12">
        <f t="shared" si="21"/>
        <v>2.7616620353771899</v>
      </c>
      <c r="AM38" s="12">
        <f t="shared" si="22"/>
        <v>2.6274925511064287</v>
      </c>
      <c r="AN38" s="12">
        <f t="shared" si="23"/>
        <v>2.517389475113903</v>
      </c>
      <c r="AO38" s="12">
        <f t="shared" si="24"/>
        <v>2.4026178022701634</v>
      </c>
      <c r="AP38" s="12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</row>
    <row r="39" spans="1:55" x14ac:dyDescent="0.3">
      <c r="A39" s="81">
        <v>63000</v>
      </c>
      <c r="B39" s="8">
        <v>0.16500000000000001</v>
      </c>
      <c r="C39" s="8">
        <v>0.16800000000000001</v>
      </c>
      <c r="D39" s="8">
        <v>0.17100000000000001</v>
      </c>
      <c r="E39" s="8">
        <v>0.17299999999999999</v>
      </c>
      <c r="F39" s="8">
        <v>0.17499999999999999</v>
      </c>
      <c r="G39" s="8">
        <v>0.17799999999999999</v>
      </c>
      <c r="H39" s="8">
        <v>0.18</v>
      </c>
      <c r="I39" s="8">
        <v>0.182</v>
      </c>
      <c r="J39" s="8">
        <v>0.183</v>
      </c>
      <c r="K39" s="8">
        <v>0.185</v>
      </c>
      <c r="L39" s="8">
        <v>0.187</v>
      </c>
      <c r="M39" s="8">
        <v>0.188</v>
      </c>
      <c r="N39" s="4"/>
      <c r="O39" s="81">
        <v>63000</v>
      </c>
      <c r="P39" s="78">
        <v>259938.67151795459</v>
      </c>
      <c r="Q39" s="78">
        <v>246890.46261775523</v>
      </c>
      <c r="R39" s="78">
        <v>234861.7800569133</v>
      </c>
      <c r="S39" s="78">
        <v>222478.78025870997</v>
      </c>
      <c r="T39" s="78">
        <v>211106.76930387178</v>
      </c>
      <c r="U39" s="78">
        <v>201785.47580911306</v>
      </c>
      <c r="V39" s="78">
        <v>192096.63967814526</v>
      </c>
      <c r="W39" s="78">
        <v>183169.72658294984</v>
      </c>
      <c r="X39" s="78">
        <v>173984.70822876299</v>
      </c>
      <c r="Y39" s="78">
        <v>166431.66132144255</v>
      </c>
      <c r="Z39" s="78">
        <v>159448.20110923058</v>
      </c>
      <c r="AA39" s="78">
        <v>152174.35962613806</v>
      </c>
      <c r="AB39" s="4"/>
      <c r="AC39" s="81">
        <v>63000</v>
      </c>
      <c r="AD39" s="12">
        <f t="shared" si="13"/>
        <v>4.1260106590151517</v>
      </c>
      <c r="AE39" s="12">
        <f t="shared" si="14"/>
        <v>3.9188962320278606</v>
      </c>
      <c r="AF39" s="12">
        <f t="shared" si="15"/>
        <v>3.7279647628081474</v>
      </c>
      <c r="AG39" s="12">
        <f t="shared" si="16"/>
        <v>3.5314092104557138</v>
      </c>
      <c r="AH39" s="12">
        <f t="shared" si="17"/>
        <v>3.3509011000614568</v>
      </c>
      <c r="AI39" s="12">
        <f t="shared" si="18"/>
        <v>3.2029440604621122</v>
      </c>
      <c r="AJ39" s="12">
        <f t="shared" si="19"/>
        <v>3.0491530107642104</v>
      </c>
      <c r="AK39" s="12">
        <f t="shared" si="20"/>
        <v>2.9074559775071402</v>
      </c>
      <c r="AL39" s="12">
        <f t="shared" si="21"/>
        <v>2.7616620353771903</v>
      </c>
      <c r="AM39" s="12">
        <f t="shared" si="22"/>
        <v>2.6417724019276596</v>
      </c>
      <c r="AN39" s="12">
        <f t="shared" si="23"/>
        <v>2.530923827130644</v>
      </c>
      <c r="AO39" s="12">
        <f t="shared" si="24"/>
        <v>2.4154660258117153</v>
      </c>
      <c r="AP39" s="12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</row>
    <row r="40" spans="1:55" x14ac:dyDescent="0.3">
      <c r="A40" s="81">
        <v>64000</v>
      </c>
      <c r="B40" s="8">
        <v>0.16600000000000001</v>
      </c>
      <c r="C40" s="8">
        <v>0.16900000000000001</v>
      </c>
      <c r="D40" s="8">
        <v>0.17100000000000001</v>
      </c>
      <c r="E40" s="8">
        <v>0.17399999999999999</v>
      </c>
      <c r="F40" s="8">
        <v>0.17599999999999999</v>
      </c>
      <c r="G40" s="8">
        <v>0.17899999999999999</v>
      </c>
      <c r="H40" s="8">
        <v>0.18099999999999999</v>
      </c>
      <c r="I40" s="8">
        <v>0.182</v>
      </c>
      <c r="J40" s="8">
        <v>0.184</v>
      </c>
      <c r="K40" s="8">
        <v>0.186</v>
      </c>
      <c r="L40" s="8">
        <v>0.187</v>
      </c>
      <c r="M40" s="8">
        <v>0.189</v>
      </c>
      <c r="N40" s="4"/>
      <c r="O40" s="81">
        <v>64000</v>
      </c>
      <c r="P40" s="78">
        <v>265665.07419016352</v>
      </c>
      <c r="Q40" s="78">
        <v>252302.27170007941</v>
      </c>
      <c r="R40" s="78">
        <v>238589.74481972144</v>
      </c>
      <c r="S40" s="78">
        <v>227316.60674933429</v>
      </c>
      <c r="T40" s="78">
        <v>215683.14280624143</v>
      </c>
      <c r="U40" s="78">
        <v>206140.0402059211</v>
      </c>
      <c r="V40" s="78">
        <v>196229.93598162566</v>
      </c>
      <c r="W40" s="78">
        <v>186077.18256045695</v>
      </c>
      <c r="X40" s="78">
        <v>177712.19742405351</v>
      </c>
      <c r="Y40" s="78">
        <v>169987.34417592897</v>
      </c>
      <c r="Z40" s="78">
        <v>161979.12493636122</v>
      </c>
      <c r="AA40" s="78">
        <v>155412.11195860908</v>
      </c>
      <c r="AB40" s="4"/>
      <c r="AC40" s="81">
        <v>64000</v>
      </c>
      <c r="AD40" s="12">
        <f t="shared" si="13"/>
        <v>4.151016784221305</v>
      </c>
      <c r="AE40" s="12">
        <f t="shared" si="14"/>
        <v>3.9422229953137409</v>
      </c>
      <c r="AF40" s="12">
        <f t="shared" si="15"/>
        <v>3.7279647628081474</v>
      </c>
      <c r="AG40" s="12">
        <f t="shared" si="16"/>
        <v>3.5518219804583482</v>
      </c>
      <c r="AH40" s="12">
        <f t="shared" si="17"/>
        <v>3.3700491063475222</v>
      </c>
      <c r="AI40" s="12">
        <f t="shared" si="18"/>
        <v>3.2209381282175173</v>
      </c>
      <c r="AJ40" s="12">
        <f t="shared" si="19"/>
        <v>3.0660927497129009</v>
      </c>
      <c r="AK40" s="12">
        <f t="shared" si="20"/>
        <v>2.9074559775071398</v>
      </c>
      <c r="AL40" s="12">
        <f t="shared" si="21"/>
        <v>2.7767530847508359</v>
      </c>
      <c r="AM40" s="12">
        <f t="shared" si="22"/>
        <v>2.6560522527488901</v>
      </c>
      <c r="AN40" s="12">
        <f t="shared" si="23"/>
        <v>2.530923827130644</v>
      </c>
      <c r="AO40" s="12">
        <f t="shared" si="24"/>
        <v>2.4283142493532668</v>
      </c>
      <c r="AP40" s="12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</row>
    <row r="41" spans="1:55" x14ac:dyDescent="0.3">
      <c r="A41" s="81">
        <v>65000</v>
      </c>
      <c r="B41" s="8">
        <v>0.16700000000000001</v>
      </c>
      <c r="C41" s="8">
        <v>0.17</v>
      </c>
      <c r="D41" s="8">
        <v>0.17199999999999999</v>
      </c>
      <c r="E41" s="8">
        <v>0.17499999999999999</v>
      </c>
      <c r="F41" s="8">
        <v>0.17699999999999999</v>
      </c>
      <c r="G41" s="8">
        <v>0.17899999999999999</v>
      </c>
      <c r="H41" s="8">
        <v>0.182</v>
      </c>
      <c r="I41" s="8">
        <v>0.183</v>
      </c>
      <c r="J41" s="8">
        <v>0.185</v>
      </c>
      <c r="K41" s="8">
        <v>0.187</v>
      </c>
      <c r="L41" s="8">
        <v>0.188</v>
      </c>
      <c r="M41" s="8">
        <v>0.19</v>
      </c>
      <c r="N41" s="4"/>
      <c r="O41" s="81">
        <v>65000</v>
      </c>
      <c r="P41" s="78">
        <v>271441.48911278474</v>
      </c>
      <c r="Q41" s="78">
        <v>257760.73430897537</v>
      </c>
      <c r="R41" s="78">
        <v>243734.77221166718</v>
      </c>
      <c r="S41" s="78">
        <v>232195.25877996386</v>
      </c>
      <c r="T41" s="78">
        <v>220297.81232118321</v>
      </c>
      <c r="U41" s="78">
        <v>209360.97833413864</v>
      </c>
      <c r="V41" s="78">
        <v>200397.1117630034</v>
      </c>
      <c r="W41" s="78">
        <v>190023.01567278808</v>
      </c>
      <c r="X41" s="78">
        <v>181469.86871809134</v>
      </c>
      <c r="Y41" s="78">
        <v>173571.58673205783</v>
      </c>
      <c r="Z41" s="78">
        <v>165389.78164458007</v>
      </c>
      <c r="AA41" s="78">
        <v>158675.56073816321</v>
      </c>
      <c r="AB41" s="4"/>
      <c r="AC41" s="81">
        <v>65000</v>
      </c>
      <c r="AD41" s="12">
        <f t="shared" si="13"/>
        <v>4.1760229094274575</v>
      </c>
      <c r="AE41" s="12">
        <f t="shared" si="14"/>
        <v>3.9655497585996211</v>
      </c>
      <c r="AF41" s="12">
        <f t="shared" si="15"/>
        <v>3.749765726333341</v>
      </c>
      <c r="AG41" s="12">
        <f t="shared" si="16"/>
        <v>3.5722347504609826</v>
      </c>
      <c r="AH41" s="12">
        <f t="shared" si="17"/>
        <v>3.389197112633588</v>
      </c>
      <c r="AI41" s="12">
        <f t="shared" si="18"/>
        <v>3.2209381282175173</v>
      </c>
      <c r="AJ41" s="12">
        <f t="shared" si="19"/>
        <v>3.083032488661591</v>
      </c>
      <c r="AK41" s="12">
        <f t="shared" si="20"/>
        <v>2.9234310103505861</v>
      </c>
      <c r="AL41" s="12">
        <f t="shared" si="21"/>
        <v>2.791844134124482</v>
      </c>
      <c r="AM41" s="12">
        <f t="shared" si="22"/>
        <v>2.6703321035701202</v>
      </c>
      <c r="AN41" s="12">
        <f t="shared" si="23"/>
        <v>2.5444581791473859</v>
      </c>
      <c r="AO41" s="12">
        <f t="shared" si="24"/>
        <v>2.4411624728948187</v>
      </c>
      <c r="AP41" s="12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</row>
    <row r="42" spans="1:55" x14ac:dyDescent="0.3">
      <c r="A42" s="81">
        <v>66000</v>
      </c>
      <c r="B42" s="8">
        <v>0.16700000000000001</v>
      </c>
      <c r="C42" s="8">
        <v>0.17</v>
      </c>
      <c r="D42" s="8">
        <v>0.17299999999999999</v>
      </c>
      <c r="E42" s="8">
        <v>0.17599999999999999</v>
      </c>
      <c r="F42" s="8">
        <v>0.17799999999999999</v>
      </c>
      <c r="G42" s="8">
        <v>0.18</v>
      </c>
      <c r="H42" s="8">
        <v>0.182</v>
      </c>
      <c r="I42" s="8">
        <v>0.184</v>
      </c>
      <c r="J42" s="8">
        <v>0.186</v>
      </c>
      <c r="K42" s="8">
        <v>0.188</v>
      </c>
      <c r="L42" s="8">
        <v>0.19</v>
      </c>
      <c r="M42" s="8">
        <v>0.191</v>
      </c>
      <c r="N42" s="4"/>
      <c r="O42" s="81">
        <v>66000</v>
      </c>
      <c r="P42" s="78">
        <v>275617.51202221215</v>
      </c>
      <c r="Q42" s="78">
        <v>261726.28406757498</v>
      </c>
      <c r="R42" s="78">
        <v>248923.40153066331</v>
      </c>
      <c r="S42" s="78">
        <v>237114.73635059869</v>
      </c>
      <c r="T42" s="78">
        <v>224950.77784869712</v>
      </c>
      <c r="U42" s="78">
        <v>213769.52493421288</v>
      </c>
      <c r="V42" s="78">
        <v>203480.14425166498</v>
      </c>
      <c r="W42" s="78">
        <v>194000.79885080608</v>
      </c>
      <c r="X42" s="78">
        <v>185257.72211087644</v>
      </c>
      <c r="Y42" s="78">
        <v>177184.38898982917</v>
      </c>
      <c r="Z42" s="78">
        <v>169720.77428993731</v>
      </c>
      <c r="AA42" s="78">
        <v>161964.70596480044</v>
      </c>
      <c r="AB42" s="4"/>
      <c r="AC42" s="81">
        <v>66000</v>
      </c>
      <c r="AD42" s="12">
        <f t="shared" si="13"/>
        <v>4.1760229094274566</v>
      </c>
      <c r="AE42" s="12">
        <f t="shared" si="14"/>
        <v>3.9655497585996207</v>
      </c>
      <c r="AF42" s="12">
        <f t="shared" si="15"/>
        <v>3.7715666898585352</v>
      </c>
      <c r="AG42" s="12">
        <f t="shared" si="16"/>
        <v>3.5926475204636166</v>
      </c>
      <c r="AH42" s="12">
        <f t="shared" si="17"/>
        <v>3.4083451189196534</v>
      </c>
      <c r="AI42" s="12">
        <f t="shared" si="18"/>
        <v>3.2389321959729225</v>
      </c>
      <c r="AJ42" s="12">
        <f t="shared" si="19"/>
        <v>3.0830324886615905</v>
      </c>
      <c r="AK42" s="12">
        <f t="shared" si="20"/>
        <v>2.9394060431940314</v>
      </c>
      <c r="AL42" s="12">
        <f t="shared" si="21"/>
        <v>2.806935183498128</v>
      </c>
      <c r="AM42" s="12">
        <f t="shared" si="22"/>
        <v>2.6846119543913511</v>
      </c>
      <c r="AN42" s="12">
        <f t="shared" si="23"/>
        <v>2.5715268831808684</v>
      </c>
      <c r="AO42" s="12">
        <f t="shared" si="24"/>
        <v>2.4540106964363702</v>
      </c>
      <c r="AP42" s="12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</row>
    <row r="43" spans="1:55" x14ac:dyDescent="0.3">
      <c r="A43" s="81">
        <v>67000</v>
      </c>
      <c r="B43" s="8">
        <v>0.16800000000000001</v>
      </c>
      <c r="C43" s="8">
        <v>0.17100000000000001</v>
      </c>
      <c r="D43" s="8">
        <v>0.17399999999999999</v>
      </c>
      <c r="E43" s="8">
        <v>0.17699999999999999</v>
      </c>
      <c r="F43" s="8">
        <v>0.17899999999999999</v>
      </c>
      <c r="G43" s="8">
        <v>0.18099999999999999</v>
      </c>
      <c r="H43" s="8">
        <v>0.184</v>
      </c>
      <c r="I43" s="8">
        <v>0.185</v>
      </c>
      <c r="J43" s="8">
        <v>0.187</v>
      </c>
      <c r="K43" s="8">
        <v>0.189</v>
      </c>
      <c r="L43" s="8">
        <v>0.191</v>
      </c>
      <c r="M43" s="8">
        <v>0.192</v>
      </c>
      <c r="N43" s="4"/>
      <c r="O43" s="81">
        <v>67000</v>
      </c>
      <c r="P43" s="78">
        <v>281468.94532045186</v>
      </c>
      <c r="Q43" s="78">
        <v>267254.72696632857</v>
      </c>
      <c r="R43" s="78">
        <v>254155.63277670983</v>
      </c>
      <c r="S43" s="78">
        <v>242075.0394612388</v>
      </c>
      <c r="T43" s="78">
        <v>229642.03938878316</v>
      </c>
      <c r="U43" s="78">
        <v>218214.05966979795</v>
      </c>
      <c r="V43" s="78">
        <v>208833.10175945103</v>
      </c>
      <c r="W43" s="78">
        <v>198010.532094511</v>
      </c>
      <c r="X43" s="78">
        <v>189075.75760240882</v>
      </c>
      <c r="Y43" s="78">
        <v>180825.75094924297</v>
      </c>
      <c r="Z43" s="78">
        <v>173199.10275823987</v>
      </c>
      <c r="AA43" s="78">
        <v>165279.54763852077</v>
      </c>
      <c r="AB43" s="4"/>
      <c r="AC43" s="81">
        <v>67000</v>
      </c>
      <c r="AD43" s="12">
        <f t="shared" si="13"/>
        <v>4.2010290346336099</v>
      </c>
      <c r="AE43" s="12">
        <f t="shared" si="14"/>
        <v>3.9888765218855009</v>
      </c>
      <c r="AF43" s="12">
        <f t="shared" si="15"/>
        <v>3.7933676533837288</v>
      </c>
      <c r="AG43" s="12">
        <f t="shared" si="16"/>
        <v>3.613060290466251</v>
      </c>
      <c r="AH43" s="12">
        <f t="shared" si="17"/>
        <v>3.4274931252057188</v>
      </c>
      <c r="AI43" s="12">
        <f t="shared" si="18"/>
        <v>3.2569262637283276</v>
      </c>
      <c r="AJ43" s="12">
        <f t="shared" si="19"/>
        <v>3.1169119665589706</v>
      </c>
      <c r="AK43" s="12">
        <f t="shared" si="20"/>
        <v>2.9553810760374777</v>
      </c>
      <c r="AL43" s="12">
        <f t="shared" si="21"/>
        <v>2.8220262328717736</v>
      </c>
      <c r="AM43" s="12">
        <f t="shared" si="22"/>
        <v>2.6988918052125817</v>
      </c>
      <c r="AN43" s="12">
        <f t="shared" si="23"/>
        <v>2.5850612351976099</v>
      </c>
      <c r="AO43" s="12">
        <f t="shared" si="24"/>
        <v>2.4668589199779221</v>
      </c>
      <c r="AP43" s="12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</row>
    <row r="44" spans="1:55" x14ac:dyDescent="0.3">
      <c r="A44" s="81">
        <v>68000</v>
      </c>
      <c r="B44" s="8">
        <v>0.16900000000000001</v>
      </c>
      <c r="C44" s="8">
        <v>0.17299999999999999</v>
      </c>
      <c r="D44" s="8">
        <v>0.17599999999999999</v>
      </c>
      <c r="E44" s="8">
        <v>0.17799999999999999</v>
      </c>
      <c r="F44" s="8">
        <v>0.18099999999999999</v>
      </c>
      <c r="G44" s="8">
        <v>0.183</v>
      </c>
      <c r="H44" s="8">
        <v>0.185</v>
      </c>
      <c r="I44" s="8">
        <v>0.187</v>
      </c>
      <c r="J44" s="8">
        <v>0.189</v>
      </c>
      <c r="K44" s="8">
        <v>0.19</v>
      </c>
      <c r="L44" s="8">
        <v>0.192</v>
      </c>
      <c r="M44" s="8">
        <v>0.193</v>
      </c>
      <c r="N44" s="4"/>
      <c r="O44" s="81">
        <v>68000</v>
      </c>
      <c r="P44" s="78">
        <v>287370.39086910378</v>
      </c>
      <c r="Q44" s="78">
        <v>274416.04329509375</v>
      </c>
      <c r="R44" s="78">
        <v>260913.93146951994</v>
      </c>
      <c r="S44" s="78">
        <v>247076.16811188418</v>
      </c>
      <c r="T44" s="78">
        <v>235673.66136889381</v>
      </c>
      <c r="U44" s="78">
        <v>223918.17914826138</v>
      </c>
      <c r="V44" s="78">
        <v>213101.91597452093</v>
      </c>
      <c r="W44" s="78">
        <v>203138.51763725711</v>
      </c>
      <c r="X44" s="78">
        <v>193950.16655009644</v>
      </c>
      <c r="Y44" s="78">
        <v>184495.67261029925</v>
      </c>
      <c r="Z44" s="78">
        <v>176704.49993057587</v>
      </c>
      <c r="AA44" s="78">
        <v>168620.08575932423</v>
      </c>
      <c r="AB44" s="4"/>
      <c r="AC44" s="81">
        <v>68000</v>
      </c>
      <c r="AD44" s="12">
        <f t="shared" si="13"/>
        <v>4.2260351598397614</v>
      </c>
      <c r="AE44" s="12">
        <f t="shared" si="14"/>
        <v>4.0355300484572609</v>
      </c>
      <c r="AF44" s="12">
        <f t="shared" si="15"/>
        <v>3.8369695804341166</v>
      </c>
      <c r="AG44" s="12">
        <f t="shared" si="16"/>
        <v>3.633473060468885</v>
      </c>
      <c r="AH44" s="12">
        <f t="shared" si="17"/>
        <v>3.46578913777785</v>
      </c>
      <c r="AI44" s="12">
        <f t="shared" si="18"/>
        <v>3.2929143992391379</v>
      </c>
      <c r="AJ44" s="12">
        <f t="shared" si="19"/>
        <v>3.1338517055076607</v>
      </c>
      <c r="AK44" s="12">
        <f t="shared" si="20"/>
        <v>2.9873311417243693</v>
      </c>
      <c r="AL44" s="12">
        <f t="shared" si="21"/>
        <v>2.8522083316190652</v>
      </c>
      <c r="AM44" s="12">
        <f t="shared" si="22"/>
        <v>2.7131716560338126</v>
      </c>
      <c r="AN44" s="12">
        <f t="shared" si="23"/>
        <v>2.5985955872143509</v>
      </c>
      <c r="AO44" s="12">
        <f t="shared" si="24"/>
        <v>2.479707143519474</v>
      </c>
      <c r="AP44" s="12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</row>
    <row r="45" spans="1:55" x14ac:dyDescent="0.3">
      <c r="A45" s="81">
        <v>69000</v>
      </c>
      <c r="B45" s="8">
        <v>0.17</v>
      </c>
      <c r="C45" s="8">
        <v>0.17299999999999999</v>
      </c>
      <c r="D45" s="8">
        <v>0.17699999999999999</v>
      </c>
      <c r="E45" s="8">
        <v>0.18</v>
      </c>
      <c r="F45" s="8">
        <v>0.182</v>
      </c>
      <c r="G45" s="8">
        <v>0.184</v>
      </c>
      <c r="H45" s="8">
        <v>0.186</v>
      </c>
      <c r="I45" s="8">
        <v>0.188</v>
      </c>
      <c r="J45" s="8">
        <v>0.19</v>
      </c>
      <c r="K45" s="8">
        <v>0.192</v>
      </c>
      <c r="L45" s="8">
        <v>0.193</v>
      </c>
      <c r="M45" s="8">
        <v>0.19500000000000001</v>
      </c>
      <c r="N45" s="4"/>
      <c r="O45" s="81">
        <v>69000</v>
      </c>
      <c r="P45" s="78">
        <v>293321.84866816812</v>
      </c>
      <c r="Q45" s="78">
        <v>278451.57334355102</v>
      </c>
      <c r="R45" s="78">
        <v>266255.16753319243</v>
      </c>
      <c r="S45" s="78">
        <v>253526.60343271657</v>
      </c>
      <c r="T45" s="78">
        <v>240460.66294041014</v>
      </c>
      <c r="U45" s="78">
        <v>228452.68422262347</v>
      </c>
      <c r="V45" s="78">
        <v>217404.60966748823</v>
      </c>
      <c r="W45" s="78">
        <v>207228.12604517923</v>
      </c>
      <c r="X45" s="78">
        <v>197843.65728849705</v>
      </c>
      <c r="Y45" s="78">
        <v>189179.46367966288</v>
      </c>
      <c r="Z45" s="78">
        <v>180236.96580694537</v>
      </c>
      <c r="AA45" s="78">
        <v>172872.84775157779</v>
      </c>
      <c r="AB45" s="4"/>
      <c r="AC45" s="81">
        <v>69000</v>
      </c>
      <c r="AD45" s="12">
        <f t="shared" si="13"/>
        <v>4.2510412850459147</v>
      </c>
      <c r="AE45" s="12">
        <f t="shared" si="14"/>
        <v>4.0355300484572609</v>
      </c>
      <c r="AF45" s="12">
        <f t="shared" si="15"/>
        <v>3.8587705439593107</v>
      </c>
      <c r="AG45" s="12">
        <f t="shared" si="16"/>
        <v>3.6742986004741534</v>
      </c>
      <c r="AH45" s="12">
        <f t="shared" si="17"/>
        <v>3.484937144063915</v>
      </c>
      <c r="AI45" s="12">
        <f t="shared" si="18"/>
        <v>3.310908466994543</v>
      </c>
      <c r="AJ45" s="12">
        <f t="shared" si="19"/>
        <v>3.1507914444563512</v>
      </c>
      <c r="AK45" s="12">
        <f t="shared" si="20"/>
        <v>3.0033061745678151</v>
      </c>
      <c r="AL45" s="12">
        <f t="shared" si="21"/>
        <v>2.8672993809927108</v>
      </c>
      <c r="AM45" s="12">
        <f t="shared" si="22"/>
        <v>2.7417313576762736</v>
      </c>
      <c r="AN45" s="12">
        <f t="shared" si="23"/>
        <v>2.6121299392310924</v>
      </c>
      <c r="AO45" s="12">
        <f t="shared" si="24"/>
        <v>2.5054035906025769</v>
      </c>
      <c r="AP45" s="12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</row>
    <row r="46" spans="1:55" x14ac:dyDescent="0.3">
      <c r="A46" s="81">
        <v>70000</v>
      </c>
      <c r="B46" s="8">
        <v>0.17199999999999999</v>
      </c>
      <c r="C46" s="8">
        <v>0.17499999999999999</v>
      </c>
      <c r="D46" s="8">
        <v>0.17799999999999999</v>
      </c>
      <c r="E46" s="8">
        <v>0.18099999999999999</v>
      </c>
      <c r="F46" s="8">
        <v>0.184</v>
      </c>
      <c r="G46" s="8">
        <v>0.186</v>
      </c>
      <c r="H46" s="8">
        <v>0.188</v>
      </c>
      <c r="I46" s="8">
        <v>0.19</v>
      </c>
      <c r="J46" s="8">
        <v>0.192</v>
      </c>
      <c r="K46" s="8">
        <v>0.19400000000000001</v>
      </c>
      <c r="L46" s="8">
        <v>0.19500000000000001</v>
      </c>
      <c r="M46" s="8">
        <v>0.19700000000000001</v>
      </c>
      <c r="N46" s="4"/>
      <c r="O46" s="81">
        <v>70000</v>
      </c>
      <c r="P46" s="78">
        <v>301073.7474820753</v>
      </c>
      <c r="Q46" s="78">
        <v>285752.85025203152</v>
      </c>
      <c r="R46" s="78">
        <v>271640.00552391529</v>
      </c>
      <c r="S46" s="78">
        <v>258629.79593337511</v>
      </c>
      <c r="T46" s="78">
        <v>246626.32096452321</v>
      </c>
      <c r="U46" s="78">
        <v>234282.76217537472</v>
      </c>
      <c r="V46" s="78">
        <v>222926.96456476121</v>
      </c>
      <c r="W46" s="78">
        <v>212467.93681782944</v>
      </c>
      <c r="X46" s="78">
        <v>202823.70358180019</v>
      </c>
      <c r="Y46" s="78">
        <v>193920.37415231144</v>
      </c>
      <c r="Z46" s="78">
        <v>184743.90502852027</v>
      </c>
      <c r="AA46" s="78">
        <v>177177.00263799762</v>
      </c>
      <c r="AB46" s="4"/>
      <c r="AC46" s="81">
        <v>70000</v>
      </c>
      <c r="AD46" s="12">
        <f t="shared" si="13"/>
        <v>4.3010535354582187</v>
      </c>
      <c r="AE46" s="12">
        <f t="shared" si="14"/>
        <v>4.0821835750290214</v>
      </c>
      <c r="AF46" s="12">
        <f t="shared" si="15"/>
        <v>3.880571507484504</v>
      </c>
      <c r="AG46" s="12">
        <f t="shared" si="16"/>
        <v>3.6947113704767873</v>
      </c>
      <c r="AH46" s="12">
        <f t="shared" si="17"/>
        <v>3.5232331566360457</v>
      </c>
      <c r="AI46" s="12">
        <f t="shared" si="18"/>
        <v>3.3468966025053533</v>
      </c>
      <c r="AJ46" s="12">
        <f t="shared" si="19"/>
        <v>3.1846709223537313</v>
      </c>
      <c r="AK46" s="12">
        <f t="shared" si="20"/>
        <v>3.0352562402547063</v>
      </c>
      <c r="AL46" s="12">
        <f t="shared" si="21"/>
        <v>2.8974814797400028</v>
      </c>
      <c r="AM46" s="12">
        <f t="shared" si="22"/>
        <v>2.7702910593187351</v>
      </c>
      <c r="AN46" s="12">
        <f t="shared" si="23"/>
        <v>2.6391986432645753</v>
      </c>
      <c r="AO46" s="12">
        <f t="shared" si="24"/>
        <v>2.5311000376856803</v>
      </c>
      <c r="AP46" s="12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</row>
    <row r="47" spans="1:55" x14ac:dyDescent="0.3">
      <c r="A47" s="81">
        <v>71000</v>
      </c>
      <c r="B47" s="8">
        <v>0.17299999999999999</v>
      </c>
      <c r="C47" s="8">
        <v>0.17599999999999999</v>
      </c>
      <c r="D47" s="8">
        <v>0.17899999999999999</v>
      </c>
      <c r="E47" s="8">
        <v>0.182</v>
      </c>
      <c r="F47" s="8">
        <v>0.185</v>
      </c>
      <c r="G47" s="8">
        <v>0.187</v>
      </c>
      <c r="H47" s="8">
        <v>0.19</v>
      </c>
      <c r="I47" s="8">
        <v>0.192</v>
      </c>
      <c r="J47" s="8">
        <v>0.193</v>
      </c>
      <c r="K47" s="8">
        <v>0.19500000000000001</v>
      </c>
      <c r="L47" s="8">
        <v>0.19700000000000001</v>
      </c>
      <c r="M47" s="8">
        <v>0.19800000000000001</v>
      </c>
      <c r="N47" s="4"/>
      <c r="O47" s="81">
        <v>71000</v>
      </c>
      <c r="P47" s="78">
        <v>307150.23590717034</v>
      </c>
      <c r="Q47" s="78">
        <v>291491.23402035801</v>
      </c>
      <c r="R47" s="78">
        <v>277068.44544168853</v>
      </c>
      <c r="S47" s="78">
        <v>263773.81397403893</v>
      </c>
      <c r="T47" s="78">
        <v>251509.0625674699</v>
      </c>
      <c r="U47" s="78">
        <v>238907.23758851385</v>
      </c>
      <c r="V47" s="78">
        <v>228517.07841782892</v>
      </c>
      <c r="W47" s="78">
        <v>217771.64772185349</v>
      </c>
      <c r="X47" s="78">
        <v>206792.64956706908</v>
      </c>
      <c r="Y47" s="78">
        <v>197704.53461993753</v>
      </c>
      <c r="Z47" s="78">
        <v>189304.98165816211</v>
      </c>
      <c r="AA47" s="78">
        <v>180620.32654713347</v>
      </c>
      <c r="AB47" s="4"/>
      <c r="AC47" s="81">
        <v>71000</v>
      </c>
      <c r="AD47" s="12">
        <f t="shared" si="13"/>
        <v>4.3260596606643711</v>
      </c>
      <c r="AE47" s="12">
        <f t="shared" si="14"/>
        <v>4.1055103383149012</v>
      </c>
      <c r="AF47" s="12">
        <f t="shared" si="15"/>
        <v>3.9023724710096976</v>
      </c>
      <c r="AG47" s="12">
        <f t="shared" si="16"/>
        <v>3.7151241404794217</v>
      </c>
      <c r="AH47" s="12">
        <f t="shared" si="17"/>
        <v>3.5423811629221111</v>
      </c>
      <c r="AI47" s="12">
        <f t="shared" si="18"/>
        <v>3.3648906702607584</v>
      </c>
      <c r="AJ47" s="12">
        <f t="shared" si="19"/>
        <v>3.2185504002511114</v>
      </c>
      <c r="AK47" s="12">
        <f t="shared" si="20"/>
        <v>3.0672063059415984</v>
      </c>
      <c r="AL47" s="12">
        <f t="shared" si="21"/>
        <v>2.9125725291136488</v>
      </c>
      <c r="AM47" s="12">
        <f t="shared" si="22"/>
        <v>2.7845709101399652</v>
      </c>
      <c r="AN47" s="12">
        <f t="shared" si="23"/>
        <v>2.6662673472980578</v>
      </c>
      <c r="AO47" s="12">
        <f t="shared" si="24"/>
        <v>2.5439482612272322</v>
      </c>
      <c r="AP47" s="12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</row>
    <row r="48" spans="1:55" x14ac:dyDescent="0.3">
      <c r="A48" s="81">
        <v>72000</v>
      </c>
      <c r="B48" s="8">
        <v>0.17499999999999999</v>
      </c>
      <c r="C48" s="8">
        <v>0.17799999999999999</v>
      </c>
      <c r="D48" s="8">
        <v>0.18099999999999999</v>
      </c>
      <c r="E48" s="8">
        <v>0.184</v>
      </c>
      <c r="F48" s="8">
        <v>0.187</v>
      </c>
      <c r="G48" s="8">
        <v>0.189</v>
      </c>
      <c r="H48" s="8">
        <v>0.191</v>
      </c>
      <c r="I48" s="8">
        <v>0.193</v>
      </c>
      <c r="J48" s="8">
        <v>0.19500000000000001</v>
      </c>
      <c r="K48" s="8">
        <v>0.19700000000000001</v>
      </c>
      <c r="L48" s="8">
        <v>0.19900000000000001</v>
      </c>
      <c r="M48" s="8">
        <v>0.2</v>
      </c>
      <c r="N48" s="4"/>
      <c r="O48" s="81">
        <v>72000</v>
      </c>
      <c r="P48" s="78">
        <v>315077.1775975207</v>
      </c>
      <c r="Q48" s="78">
        <v>298955.79827183962</v>
      </c>
      <c r="R48" s="78">
        <v>284110.15666032617</v>
      </c>
      <c r="S48" s="78">
        <v>270428.37699489767</v>
      </c>
      <c r="T48" s="78">
        <v>257808.75663558548</v>
      </c>
      <c r="U48" s="78">
        <v>244863.27401555295</v>
      </c>
      <c r="V48" s="78">
        <v>232955.29002238569</v>
      </c>
      <c r="W48" s="78">
        <v>221989.05639252317</v>
      </c>
      <c r="X48" s="78">
        <v>211878.3332059877</v>
      </c>
      <c r="Y48" s="78">
        <v>202545.40404833472</v>
      </c>
      <c r="Z48" s="78">
        <v>193920.19569587096</v>
      </c>
      <c r="AA48" s="78">
        <v>185014.41899834413</v>
      </c>
      <c r="AB48" s="4"/>
      <c r="AC48" s="81">
        <v>72000</v>
      </c>
      <c r="AD48" s="12">
        <f t="shared" si="13"/>
        <v>4.3760719110766759</v>
      </c>
      <c r="AE48" s="12">
        <f t="shared" si="14"/>
        <v>4.1521638648866617</v>
      </c>
      <c r="AF48" s="12">
        <f t="shared" si="15"/>
        <v>3.9459743980600859</v>
      </c>
      <c r="AG48" s="12">
        <f t="shared" si="16"/>
        <v>3.7559496804846897</v>
      </c>
      <c r="AH48" s="12">
        <f t="shared" si="17"/>
        <v>3.5806771754942428</v>
      </c>
      <c r="AI48" s="12">
        <f t="shared" si="18"/>
        <v>3.4008788057715686</v>
      </c>
      <c r="AJ48" s="12">
        <f t="shared" si="19"/>
        <v>3.235490139199801</v>
      </c>
      <c r="AK48" s="12">
        <f t="shared" si="20"/>
        <v>3.0831813387850442</v>
      </c>
      <c r="AL48" s="12">
        <f t="shared" si="21"/>
        <v>2.9427546278609404</v>
      </c>
      <c r="AM48" s="12">
        <f t="shared" si="22"/>
        <v>2.8131306117824266</v>
      </c>
      <c r="AN48" s="12">
        <f t="shared" si="23"/>
        <v>2.6933360513315412</v>
      </c>
      <c r="AO48" s="12">
        <f t="shared" si="24"/>
        <v>2.5696447083103351</v>
      </c>
      <c r="AP48" s="12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</row>
    <row r="49" spans="1:55" x14ac:dyDescent="0.3">
      <c r="A49" s="81">
        <v>73000</v>
      </c>
      <c r="B49" s="8">
        <v>0.17699999999999999</v>
      </c>
      <c r="C49" s="8">
        <v>0.18</v>
      </c>
      <c r="D49" s="8">
        <v>0.183</v>
      </c>
      <c r="E49" s="8">
        <v>0.185</v>
      </c>
      <c r="F49" s="8">
        <v>0.188</v>
      </c>
      <c r="G49" s="8">
        <v>0.191</v>
      </c>
      <c r="H49" s="8">
        <v>0.193</v>
      </c>
      <c r="I49" s="8">
        <v>0.19500000000000001</v>
      </c>
      <c r="J49" s="8">
        <v>0.19700000000000001</v>
      </c>
      <c r="K49" s="8">
        <v>0.19900000000000001</v>
      </c>
      <c r="L49" s="8">
        <v>0.2</v>
      </c>
      <c r="M49" s="8">
        <v>0.20200000000000001</v>
      </c>
      <c r="N49" s="4"/>
      <c r="O49" s="81">
        <v>73000</v>
      </c>
      <c r="P49" s="78">
        <v>323104.14378869563</v>
      </c>
      <c r="Q49" s="78">
        <v>306513.6695764648</v>
      </c>
      <c r="R49" s="78">
        <v>291239.07173306454</v>
      </c>
      <c r="S49" s="78">
        <v>275674.45888557471</v>
      </c>
      <c r="T49" s="78">
        <v>262787.23826996249</v>
      </c>
      <c r="U49" s="78">
        <v>250891.28671361366</v>
      </c>
      <c r="V49" s="78">
        <v>238663.98204809421</v>
      </c>
      <c r="W49" s="78">
        <v>227404.59252645131</v>
      </c>
      <c r="X49" s="78">
        <v>217024.38104240096</v>
      </c>
      <c r="Y49" s="78">
        <v>207443.39288001679</v>
      </c>
      <c r="Z49" s="78">
        <v>197601.53944442462</v>
      </c>
      <c r="AA49" s="78">
        <v>189459.90434372105</v>
      </c>
      <c r="AB49" s="4"/>
      <c r="AC49" s="81">
        <v>73000</v>
      </c>
      <c r="AD49" s="12">
        <f t="shared" si="13"/>
        <v>4.4260841614889808</v>
      </c>
      <c r="AE49" s="12">
        <f t="shared" si="14"/>
        <v>4.1988173914584221</v>
      </c>
      <c r="AF49" s="12">
        <f t="shared" si="15"/>
        <v>3.9895763251104732</v>
      </c>
      <c r="AG49" s="12">
        <f t="shared" si="16"/>
        <v>3.776362450487325</v>
      </c>
      <c r="AH49" s="12">
        <f t="shared" si="17"/>
        <v>3.5998251817803082</v>
      </c>
      <c r="AI49" s="12">
        <f t="shared" si="18"/>
        <v>3.4368669412823789</v>
      </c>
      <c r="AJ49" s="12">
        <f t="shared" si="19"/>
        <v>3.2693696170971811</v>
      </c>
      <c r="AK49" s="12">
        <f t="shared" si="20"/>
        <v>3.1151314044719358</v>
      </c>
      <c r="AL49" s="12">
        <f t="shared" si="21"/>
        <v>2.9729367266082325</v>
      </c>
      <c r="AM49" s="12">
        <f t="shared" si="22"/>
        <v>2.8416903134248876</v>
      </c>
      <c r="AN49" s="12">
        <f t="shared" si="23"/>
        <v>2.7068704033482827</v>
      </c>
      <c r="AO49" s="12">
        <f t="shared" si="24"/>
        <v>2.5953411553934389</v>
      </c>
      <c r="AP49" s="12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</row>
    <row r="50" spans="1:55" x14ac:dyDescent="0.3">
      <c r="A50" s="81">
        <v>74000</v>
      </c>
      <c r="B50" s="8">
        <v>0.17799999999999999</v>
      </c>
      <c r="C50" s="8">
        <v>0.18099999999999999</v>
      </c>
      <c r="D50" s="8">
        <v>0.184</v>
      </c>
      <c r="E50" s="8">
        <v>0.187</v>
      </c>
      <c r="F50" s="8">
        <v>0.19</v>
      </c>
      <c r="G50" s="8">
        <v>0.193</v>
      </c>
      <c r="H50" s="8">
        <v>0.19500000000000001</v>
      </c>
      <c r="I50" s="8">
        <v>0.19700000000000001</v>
      </c>
      <c r="J50" s="8">
        <v>0.19900000000000001</v>
      </c>
      <c r="K50" s="8">
        <v>0.20100000000000001</v>
      </c>
      <c r="L50" s="8">
        <v>0.20200000000000001</v>
      </c>
      <c r="M50" s="8">
        <v>0.20399999999999999</v>
      </c>
      <c r="N50" s="4"/>
      <c r="O50" s="81">
        <v>74000</v>
      </c>
      <c r="P50" s="78">
        <v>329380.68121543992</v>
      </c>
      <c r="Q50" s="78">
        <v>312438.66745107836</v>
      </c>
      <c r="R50" s="78">
        <v>296841.9193590394</v>
      </c>
      <c r="S50" s="78">
        <v>282471.91129645187</v>
      </c>
      <c r="T50" s="78">
        <v>269220.96838208049</v>
      </c>
      <c r="U50" s="78">
        <v>256991.275682696</v>
      </c>
      <c r="V50" s="78">
        <v>244440.43302959754</v>
      </c>
      <c r="W50" s="78">
        <v>232884.02879175323</v>
      </c>
      <c r="X50" s="78">
        <v>222230.79307630876</v>
      </c>
      <c r="Y50" s="78">
        <v>212398.50111498381</v>
      </c>
      <c r="Z50" s="78">
        <v>202311.49394625064</v>
      </c>
      <c r="AA50" s="78">
        <v>193956.78258326408</v>
      </c>
      <c r="AB50" s="4"/>
      <c r="AC50" s="81">
        <v>74000</v>
      </c>
      <c r="AD50" s="12">
        <f t="shared" si="13"/>
        <v>4.4510902866951341</v>
      </c>
      <c r="AE50" s="12">
        <f t="shared" si="14"/>
        <v>4.2221441547443019</v>
      </c>
      <c r="AF50" s="12">
        <f t="shared" si="15"/>
        <v>4.0113772886356678</v>
      </c>
      <c r="AG50" s="12">
        <f t="shared" si="16"/>
        <v>3.8171879904925929</v>
      </c>
      <c r="AH50" s="12">
        <f t="shared" si="17"/>
        <v>3.638121194352439</v>
      </c>
      <c r="AI50" s="12">
        <f t="shared" si="18"/>
        <v>3.4728550767931892</v>
      </c>
      <c r="AJ50" s="12">
        <f t="shared" si="19"/>
        <v>3.3032490949945612</v>
      </c>
      <c r="AK50" s="12">
        <f t="shared" si="20"/>
        <v>3.1470814701588274</v>
      </c>
      <c r="AL50" s="12">
        <f t="shared" si="21"/>
        <v>3.0031188253555237</v>
      </c>
      <c r="AM50" s="12">
        <f t="shared" si="22"/>
        <v>2.8702500150673487</v>
      </c>
      <c r="AN50" s="12">
        <f t="shared" si="23"/>
        <v>2.7339391073817656</v>
      </c>
      <c r="AO50" s="12">
        <f t="shared" si="24"/>
        <v>2.6210376024765418</v>
      </c>
      <c r="AP50" s="12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</row>
    <row r="51" spans="1:55" x14ac:dyDescent="0.3">
      <c r="A51" s="81">
        <v>75000</v>
      </c>
      <c r="B51" s="8">
        <v>0.18</v>
      </c>
      <c r="C51" s="8">
        <v>0.183</v>
      </c>
      <c r="D51" s="8">
        <v>0.186</v>
      </c>
      <c r="E51" s="8">
        <v>0.188</v>
      </c>
      <c r="F51" s="8">
        <v>0.191</v>
      </c>
      <c r="G51" s="8">
        <v>0.19400000000000001</v>
      </c>
      <c r="H51" s="8">
        <v>0.19600000000000001</v>
      </c>
      <c r="I51" s="8">
        <v>0.19800000000000001</v>
      </c>
      <c r="J51" s="8">
        <v>0.2</v>
      </c>
      <c r="K51" s="8">
        <v>0.20200000000000001</v>
      </c>
      <c r="L51" s="8">
        <v>0.20399999999999999</v>
      </c>
      <c r="M51" s="8">
        <v>0.20599999999999999</v>
      </c>
      <c r="N51" s="4"/>
      <c r="O51" s="81">
        <v>75000</v>
      </c>
      <c r="P51" s="78">
        <v>337582.69028305792</v>
      </c>
      <c r="Q51" s="78">
        <v>320159.82609870465</v>
      </c>
      <c r="R51" s="78">
        <v>304123.44117645413</v>
      </c>
      <c r="S51" s="78">
        <v>287820.05703714199</v>
      </c>
      <c r="T51" s="78">
        <v>274295.19004788785</v>
      </c>
      <c r="U51" s="78">
        <v>261813.68584114456</v>
      </c>
      <c r="V51" s="78">
        <v>249014.16254574386</v>
      </c>
      <c r="W51" s="78">
        <v>237229.2377251705</v>
      </c>
      <c r="X51" s="78">
        <v>226365.74060468771</v>
      </c>
      <c r="Y51" s="78">
        <v>216339.73994164349</v>
      </c>
      <c r="Z51" s="78">
        <v>207075.58585614356</v>
      </c>
      <c r="AA51" s="78">
        <v>198505.0537169734</v>
      </c>
      <c r="AB51" s="4"/>
      <c r="AC51" s="81">
        <v>75000</v>
      </c>
      <c r="AD51" s="12">
        <f t="shared" si="13"/>
        <v>4.5011025371074389</v>
      </c>
      <c r="AE51" s="12">
        <f t="shared" si="14"/>
        <v>4.2687976813160624</v>
      </c>
      <c r="AF51" s="12">
        <f t="shared" si="15"/>
        <v>4.0549792156860551</v>
      </c>
      <c r="AG51" s="12">
        <f t="shared" si="16"/>
        <v>3.8376007604952265</v>
      </c>
      <c r="AH51" s="12">
        <f t="shared" si="17"/>
        <v>3.6572692006385048</v>
      </c>
      <c r="AI51" s="12">
        <f t="shared" si="18"/>
        <v>3.4908491445485943</v>
      </c>
      <c r="AJ51" s="12">
        <f t="shared" si="19"/>
        <v>3.3201888339432517</v>
      </c>
      <c r="AK51" s="12">
        <f t="shared" si="20"/>
        <v>3.1630565030022733</v>
      </c>
      <c r="AL51" s="12">
        <f t="shared" si="21"/>
        <v>3.0182098747291697</v>
      </c>
      <c r="AM51" s="12">
        <f t="shared" si="22"/>
        <v>2.8845298658885801</v>
      </c>
      <c r="AN51" s="12">
        <f t="shared" si="23"/>
        <v>2.7610078114152476</v>
      </c>
      <c r="AO51" s="12">
        <f t="shared" si="24"/>
        <v>2.6467340495596452</v>
      </c>
      <c r="AP51" s="12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</row>
    <row r="52" spans="1:55" x14ac:dyDescent="0.3">
      <c r="A52" s="81">
        <v>76000</v>
      </c>
      <c r="B52" s="8">
        <v>0.18099999999999999</v>
      </c>
      <c r="C52" s="8">
        <v>0.184</v>
      </c>
      <c r="D52" s="8">
        <v>0.187</v>
      </c>
      <c r="E52" s="8">
        <v>0.19</v>
      </c>
      <c r="F52" s="8">
        <v>0.192</v>
      </c>
      <c r="G52" s="8">
        <v>0.19500000000000001</v>
      </c>
      <c r="H52" s="8">
        <v>0.19800000000000001</v>
      </c>
      <c r="I52" s="8">
        <v>0.2</v>
      </c>
      <c r="J52" s="8">
        <v>0.20200000000000001</v>
      </c>
      <c r="K52" s="8">
        <v>0.20399999999999999</v>
      </c>
      <c r="L52" s="8">
        <v>0.20499999999999999</v>
      </c>
      <c r="M52" s="8">
        <v>0.20699999999999999</v>
      </c>
      <c r="N52" s="4"/>
      <c r="O52" s="81">
        <v>76000</v>
      </c>
      <c r="P52" s="78">
        <v>343984.25833583291</v>
      </c>
      <c r="Q52" s="78">
        <v>326201.45778974763</v>
      </c>
      <c r="R52" s="78">
        <v>309835.2936200549</v>
      </c>
      <c r="S52" s="78">
        <v>294760.39883803762</v>
      </c>
      <c r="T52" s="78">
        <v>279407.70772626734</v>
      </c>
      <c r="U52" s="78">
        <v>266672.08413510397</v>
      </c>
      <c r="V52" s="78">
        <v>254909.191699888</v>
      </c>
      <c r="W52" s="78">
        <v>242820.49922037654</v>
      </c>
      <c r="X52" s="78">
        <v>231677.78998421109</v>
      </c>
      <c r="Y52" s="78">
        <v>221394.80713235904</v>
      </c>
      <c r="Z52" s="78">
        <v>210865.2044208312</v>
      </c>
      <c r="AA52" s="78">
        <v>202128.25275569098</v>
      </c>
      <c r="AB52" s="4"/>
      <c r="AC52" s="81">
        <v>76000</v>
      </c>
      <c r="AD52" s="12">
        <f t="shared" si="13"/>
        <v>4.5261086623135913</v>
      </c>
      <c r="AE52" s="12">
        <f t="shared" si="14"/>
        <v>4.2921244446019422</v>
      </c>
      <c r="AF52" s="12">
        <f t="shared" si="15"/>
        <v>4.0767801792112488</v>
      </c>
      <c r="AG52" s="12">
        <f t="shared" si="16"/>
        <v>3.8784263005004949</v>
      </c>
      <c r="AH52" s="12">
        <f t="shared" si="17"/>
        <v>3.6764172069245702</v>
      </c>
      <c r="AI52" s="12">
        <f t="shared" si="18"/>
        <v>3.5088432123039994</v>
      </c>
      <c r="AJ52" s="12">
        <f t="shared" si="19"/>
        <v>3.3540683118406318</v>
      </c>
      <c r="AK52" s="12">
        <f t="shared" si="20"/>
        <v>3.1950065686891649</v>
      </c>
      <c r="AL52" s="12">
        <f t="shared" si="21"/>
        <v>3.0483919734764617</v>
      </c>
      <c r="AM52" s="12">
        <f t="shared" si="22"/>
        <v>2.9130895675310402</v>
      </c>
      <c r="AN52" s="12">
        <f t="shared" si="23"/>
        <v>2.7745421634319896</v>
      </c>
      <c r="AO52" s="12">
        <f t="shared" si="24"/>
        <v>2.6595822731011971</v>
      </c>
      <c r="AP52" s="12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1:55" x14ac:dyDescent="0.3">
      <c r="A53" s="81">
        <v>77000</v>
      </c>
      <c r="B53" s="8">
        <v>0.182</v>
      </c>
      <c r="C53" s="8">
        <v>0.186</v>
      </c>
      <c r="D53" s="8">
        <v>0.188</v>
      </c>
      <c r="E53" s="8">
        <v>0.191</v>
      </c>
      <c r="F53" s="8">
        <v>0.19400000000000001</v>
      </c>
      <c r="G53" s="8">
        <v>0.19700000000000001</v>
      </c>
      <c r="H53" s="8">
        <v>0.19900000000000001</v>
      </c>
      <c r="I53" s="8">
        <v>0.20100000000000001</v>
      </c>
      <c r="J53" s="8">
        <v>0.20300000000000001</v>
      </c>
      <c r="K53" s="8">
        <v>0.20499999999999999</v>
      </c>
      <c r="L53" s="8">
        <v>0.20699999999999999</v>
      </c>
      <c r="M53" s="8">
        <v>0.20899999999999999</v>
      </c>
      <c r="N53" s="4"/>
      <c r="O53" s="81">
        <v>77000</v>
      </c>
      <c r="P53" s="78">
        <v>350435.83863902022</v>
      </c>
      <c r="Q53" s="78">
        <v>334085.90378037508</v>
      </c>
      <c r="R53" s="78">
        <v>315590.74799070606</v>
      </c>
      <c r="S53" s="78">
        <v>300210.60842874093</v>
      </c>
      <c r="T53" s="78">
        <v>286032.91790124594</v>
      </c>
      <c r="U53" s="78">
        <v>272952.01378174033</v>
      </c>
      <c r="V53" s="78">
        <v>259567.61991077778</v>
      </c>
      <c r="W53" s="78">
        <v>247245.58331801108</v>
      </c>
      <c r="X53" s="78">
        <v>235888.19275945827</v>
      </c>
      <c r="Y53" s="78">
        <v>225407.44521312485</v>
      </c>
      <c r="Z53" s="78">
        <v>215724.03679484138</v>
      </c>
      <c r="AA53" s="78">
        <v>206766.46145419113</v>
      </c>
      <c r="AB53" s="4"/>
      <c r="AC53" s="81">
        <v>77000</v>
      </c>
      <c r="AD53" s="12">
        <f t="shared" si="13"/>
        <v>4.5511147875197429</v>
      </c>
      <c r="AE53" s="12">
        <f t="shared" si="14"/>
        <v>4.3387779711737027</v>
      </c>
      <c r="AF53" s="12">
        <f t="shared" si="15"/>
        <v>4.0985811427364425</v>
      </c>
      <c r="AG53" s="12">
        <f t="shared" si="16"/>
        <v>3.8988390705031288</v>
      </c>
      <c r="AH53" s="12">
        <f t="shared" si="17"/>
        <v>3.7147132194967005</v>
      </c>
      <c r="AI53" s="12">
        <f t="shared" si="18"/>
        <v>3.5448313478148097</v>
      </c>
      <c r="AJ53" s="12">
        <f t="shared" si="19"/>
        <v>3.3710080507893219</v>
      </c>
      <c r="AK53" s="12">
        <f t="shared" si="20"/>
        <v>3.2109816015326116</v>
      </c>
      <c r="AL53" s="12">
        <f t="shared" si="21"/>
        <v>3.0634830228501073</v>
      </c>
      <c r="AM53" s="12">
        <f t="shared" si="22"/>
        <v>2.9273694183522707</v>
      </c>
      <c r="AN53" s="12">
        <f t="shared" si="23"/>
        <v>2.8016108674654725</v>
      </c>
      <c r="AO53" s="12">
        <f t="shared" si="24"/>
        <v>2.6852787201843005</v>
      </c>
      <c r="AP53" s="12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</row>
    <row r="54" spans="1:55" x14ac:dyDescent="0.3">
      <c r="A54" s="81">
        <v>78000</v>
      </c>
      <c r="B54" s="8">
        <v>0.183</v>
      </c>
      <c r="C54" s="8">
        <v>0.187</v>
      </c>
      <c r="D54" s="8">
        <v>0.19</v>
      </c>
      <c r="E54" s="8">
        <v>0.193</v>
      </c>
      <c r="F54" s="8">
        <v>0.19500000000000001</v>
      </c>
      <c r="G54" s="8">
        <v>0.19800000000000001</v>
      </c>
      <c r="H54" s="8">
        <v>0.2</v>
      </c>
      <c r="I54" s="8">
        <v>0.20300000000000001</v>
      </c>
      <c r="J54" s="8">
        <v>0.20499999999999999</v>
      </c>
      <c r="K54" s="8">
        <v>0.20699999999999999</v>
      </c>
      <c r="L54" s="8">
        <v>0.20799999999999999</v>
      </c>
      <c r="M54" s="8">
        <v>0.21</v>
      </c>
      <c r="N54" s="4"/>
      <c r="O54" s="81">
        <v>78000</v>
      </c>
      <c r="P54" s="78">
        <v>356937.4311926199</v>
      </c>
      <c r="Q54" s="78">
        <v>340244.16928784747</v>
      </c>
      <c r="R54" s="78">
        <v>323090.2794433728</v>
      </c>
      <c r="S54" s="78">
        <v>307293.83961965505</v>
      </c>
      <c r="T54" s="78">
        <v>291241.17561105575</v>
      </c>
      <c r="U54" s="78">
        <v>277900.38241447677</v>
      </c>
      <c r="V54" s="78">
        <v>264259.92759956489</v>
      </c>
      <c r="W54" s="78">
        <v>252948.67004312124</v>
      </c>
      <c r="X54" s="78">
        <v>241305.87948459707</v>
      </c>
      <c r="Y54" s="78">
        <v>230562.47135958914</v>
      </c>
      <c r="Z54" s="78">
        <v>219581.32711961266</v>
      </c>
      <c r="AA54" s="78">
        <v>210453.90161061645</v>
      </c>
      <c r="AB54" s="4"/>
      <c r="AC54" s="81">
        <v>78000</v>
      </c>
      <c r="AD54" s="12">
        <f t="shared" si="13"/>
        <v>4.5761209127258962</v>
      </c>
      <c r="AE54" s="12">
        <f t="shared" si="14"/>
        <v>4.3621047344595834</v>
      </c>
      <c r="AF54" s="12">
        <f t="shared" si="15"/>
        <v>4.1421830697868307</v>
      </c>
      <c r="AG54" s="12">
        <f t="shared" si="16"/>
        <v>3.9396646105083981</v>
      </c>
      <c r="AH54" s="12">
        <f t="shared" si="17"/>
        <v>3.7338612257827659</v>
      </c>
      <c r="AI54" s="12">
        <f t="shared" si="18"/>
        <v>3.5628254155702148</v>
      </c>
      <c r="AJ54" s="12">
        <f t="shared" si="19"/>
        <v>3.3879477897380115</v>
      </c>
      <c r="AK54" s="12">
        <f t="shared" si="20"/>
        <v>3.2429316672195032</v>
      </c>
      <c r="AL54" s="12">
        <f t="shared" si="21"/>
        <v>3.0936651215973985</v>
      </c>
      <c r="AM54" s="12">
        <f t="shared" si="22"/>
        <v>2.9559291199947326</v>
      </c>
      <c r="AN54" s="12">
        <f t="shared" si="23"/>
        <v>2.8151452194822135</v>
      </c>
      <c r="AO54" s="12">
        <f t="shared" si="24"/>
        <v>2.6981269437258519</v>
      </c>
      <c r="AP54" s="12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</row>
    <row r="55" spans="1:55" x14ac:dyDescent="0.3">
      <c r="A55" s="81">
        <v>79000</v>
      </c>
      <c r="B55" s="8">
        <v>0.185</v>
      </c>
      <c r="C55" s="8">
        <v>0.188</v>
      </c>
      <c r="D55" s="8">
        <v>0.191</v>
      </c>
      <c r="E55" s="8">
        <v>0.19400000000000001</v>
      </c>
      <c r="F55" s="8">
        <v>0.19600000000000001</v>
      </c>
      <c r="G55" s="8">
        <v>0.19900000000000001</v>
      </c>
      <c r="H55" s="8">
        <v>0.20200000000000001</v>
      </c>
      <c r="I55" s="8">
        <v>0.20399999999999999</v>
      </c>
      <c r="J55" s="8">
        <v>0.20599999999999999</v>
      </c>
      <c r="K55" s="8">
        <v>0.20799999999999999</v>
      </c>
      <c r="L55" s="8">
        <v>0.21</v>
      </c>
      <c r="M55" s="8">
        <v>0.21099999999999999</v>
      </c>
      <c r="N55" s="4"/>
      <c r="O55" s="81">
        <v>79000</v>
      </c>
      <c r="P55" s="78">
        <v>365464.51988791791</v>
      </c>
      <c r="Q55" s="78">
        <v>346449.08832189161</v>
      </c>
      <c r="R55" s="78">
        <v>328954.73863164993</v>
      </c>
      <c r="S55" s="78">
        <v>312846.11306037154</v>
      </c>
      <c r="T55" s="78">
        <v>296487.72933343769</v>
      </c>
      <c r="U55" s="78">
        <v>282884.73918272398</v>
      </c>
      <c r="V55" s="78">
        <v>270324.35414319602</v>
      </c>
      <c r="W55" s="78">
        <v>257453.62930497286</v>
      </c>
      <c r="X55" s="78">
        <v>245591.73750671255</v>
      </c>
      <c r="Y55" s="78">
        <v>234646.50869446108</v>
      </c>
      <c r="Z55" s="78">
        <v>224534.89995774004</v>
      </c>
      <c r="AA55" s="78">
        <v>214167.03821412488</v>
      </c>
      <c r="AB55" s="4"/>
      <c r="AC55" s="81">
        <v>79000</v>
      </c>
      <c r="AD55" s="12">
        <f t="shared" si="13"/>
        <v>4.626133163138201</v>
      </c>
      <c r="AE55" s="12">
        <f t="shared" si="14"/>
        <v>4.3854314977454631</v>
      </c>
      <c r="AF55" s="12">
        <f t="shared" si="15"/>
        <v>4.1639840333120244</v>
      </c>
      <c r="AG55" s="12">
        <f t="shared" si="16"/>
        <v>3.9600773805110321</v>
      </c>
      <c r="AH55" s="12">
        <f t="shared" si="17"/>
        <v>3.7530092320688313</v>
      </c>
      <c r="AI55" s="12">
        <f t="shared" si="18"/>
        <v>3.5808194833256199</v>
      </c>
      <c r="AJ55" s="12">
        <f t="shared" si="19"/>
        <v>3.4218272676353925</v>
      </c>
      <c r="AK55" s="12">
        <f t="shared" si="20"/>
        <v>3.2589067000629477</v>
      </c>
      <c r="AL55" s="12">
        <f t="shared" si="21"/>
        <v>3.108756170971045</v>
      </c>
      <c r="AM55" s="12">
        <f t="shared" si="22"/>
        <v>2.9702089708159631</v>
      </c>
      <c r="AN55" s="12">
        <f t="shared" si="23"/>
        <v>2.8422139235156969</v>
      </c>
      <c r="AO55" s="12">
        <f t="shared" si="24"/>
        <v>2.7109751672674034</v>
      </c>
      <c r="AP55" s="12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</row>
    <row r="56" spans="1:55" x14ac:dyDescent="0.3">
      <c r="A56" s="81">
        <v>80000</v>
      </c>
      <c r="B56" s="8">
        <v>0.185</v>
      </c>
      <c r="C56" s="8">
        <v>0.189</v>
      </c>
      <c r="D56" s="8">
        <v>0.192</v>
      </c>
      <c r="E56" s="8">
        <v>0.19500000000000001</v>
      </c>
      <c r="F56" s="8">
        <v>0.19800000000000001</v>
      </c>
      <c r="G56" s="8">
        <v>0.2</v>
      </c>
      <c r="H56" s="8">
        <v>0.20300000000000001</v>
      </c>
      <c r="I56" s="8">
        <v>0.20499999999999999</v>
      </c>
      <c r="J56" s="8">
        <v>0.20699999999999999</v>
      </c>
      <c r="K56" s="8">
        <v>0.20899999999999999</v>
      </c>
      <c r="L56" s="8">
        <v>0.21099999999999999</v>
      </c>
      <c r="M56" s="8">
        <v>0.21299999999999999</v>
      </c>
      <c r="N56" s="4"/>
      <c r="O56" s="81">
        <v>80000</v>
      </c>
      <c r="P56" s="78">
        <v>370090.65305105608</v>
      </c>
      <c r="Q56" s="78">
        <v>352700.66088250745</v>
      </c>
      <c r="R56" s="78">
        <v>334862.79974697746</v>
      </c>
      <c r="S56" s="78">
        <v>318439.21204109327</v>
      </c>
      <c r="T56" s="78">
        <v>303304.41957127705</v>
      </c>
      <c r="U56" s="78">
        <v>287905.08408648201</v>
      </c>
      <c r="V56" s="78">
        <v>275101.36052672658</v>
      </c>
      <c r="W56" s="78">
        <v>261990.53863251154</v>
      </c>
      <c r="X56" s="78">
        <v>249907.77762757524</v>
      </c>
      <c r="Y56" s="78">
        <v>238759.10573097548</v>
      </c>
      <c r="Z56" s="78">
        <v>228459.86204259505</v>
      </c>
      <c r="AA56" s="78">
        <v>218933.72914804055</v>
      </c>
      <c r="AB56" s="4"/>
      <c r="AC56" s="81">
        <v>80000</v>
      </c>
      <c r="AD56" s="12">
        <f t="shared" si="13"/>
        <v>4.626133163138201</v>
      </c>
      <c r="AE56" s="12">
        <f t="shared" si="14"/>
        <v>4.4087582610313429</v>
      </c>
      <c r="AF56" s="12">
        <f t="shared" si="15"/>
        <v>4.1857849968372181</v>
      </c>
      <c r="AG56" s="12">
        <f t="shared" si="16"/>
        <v>3.9804901505136661</v>
      </c>
      <c r="AH56" s="12">
        <f t="shared" si="17"/>
        <v>3.791305244640963</v>
      </c>
      <c r="AI56" s="12">
        <f t="shared" si="18"/>
        <v>3.5988135510810251</v>
      </c>
      <c r="AJ56" s="12">
        <f t="shared" si="19"/>
        <v>3.4387670065840821</v>
      </c>
      <c r="AK56" s="12">
        <f t="shared" si="20"/>
        <v>3.2748817329063944</v>
      </c>
      <c r="AL56" s="12">
        <f t="shared" si="21"/>
        <v>3.1238472203446905</v>
      </c>
      <c r="AM56" s="12">
        <f t="shared" si="22"/>
        <v>2.9844888216371936</v>
      </c>
      <c r="AN56" s="12">
        <f t="shared" si="23"/>
        <v>2.8557482755324379</v>
      </c>
      <c r="AO56" s="12">
        <f t="shared" si="24"/>
        <v>2.7366716143505068</v>
      </c>
      <c r="AP56" s="12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</row>
    <row r="57" spans="1:55" x14ac:dyDescent="0.3">
      <c r="A57" s="81">
        <v>81000</v>
      </c>
      <c r="B57" s="8">
        <v>0.186</v>
      </c>
      <c r="C57" s="8">
        <v>0.19</v>
      </c>
      <c r="D57" s="8">
        <v>0.193</v>
      </c>
      <c r="E57" s="8">
        <v>0.19600000000000001</v>
      </c>
      <c r="F57" s="8">
        <v>0.19900000000000001</v>
      </c>
      <c r="G57" s="8">
        <v>0.20100000000000001</v>
      </c>
      <c r="H57" s="8">
        <v>0.20399999999999999</v>
      </c>
      <c r="I57" s="8">
        <v>0.20599999999999999</v>
      </c>
      <c r="J57" s="8">
        <v>0.20899999999999999</v>
      </c>
      <c r="K57" s="8">
        <v>0.21</v>
      </c>
      <c r="L57" s="8">
        <v>0.21199999999999999</v>
      </c>
      <c r="M57" s="8">
        <v>0.214</v>
      </c>
      <c r="N57" s="4"/>
      <c r="O57" s="81">
        <v>81000</v>
      </c>
      <c r="P57" s="78">
        <v>376742.28235589265</v>
      </c>
      <c r="Q57" s="78">
        <v>358998.8869696951</v>
      </c>
      <c r="R57" s="78">
        <v>340814.46278935537</v>
      </c>
      <c r="S57" s="78">
        <v>324073.13656182034</v>
      </c>
      <c r="T57" s="78">
        <v>308646.71332508931</v>
      </c>
      <c r="U57" s="78">
        <v>292961.41712575092</v>
      </c>
      <c r="V57" s="78">
        <v>279912.24638815451</v>
      </c>
      <c r="W57" s="78">
        <v>266559.39802573703</v>
      </c>
      <c r="X57" s="78">
        <v>255476.37484645055</v>
      </c>
      <c r="Y57" s="78">
        <v>242900.26246913237</v>
      </c>
      <c r="Z57" s="78">
        <v>232411.89283148354</v>
      </c>
      <c r="AA57" s="78">
        <v>222711.10686925676</v>
      </c>
      <c r="AB57" s="4"/>
      <c r="AC57" s="81">
        <v>81000</v>
      </c>
      <c r="AD57" s="12">
        <f t="shared" si="13"/>
        <v>4.6511392883443534</v>
      </c>
      <c r="AE57" s="12">
        <f t="shared" si="14"/>
        <v>4.4320850243172236</v>
      </c>
      <c r="AF57" s="12">
        <f t="shared" si="15"/>
        <v>4.2075859603624117</v>
      </c>
      <c r="AG57" s="12">
        <f t="shared" si="16"/>
        <v>4.0009029205163005</v>
      </c>
      <c r="AH57" s="12">
        <f t="shared" si="17"/>
        <v>3.8104532509270284</v>
      </c>
      <c r="AI57" s="12">
        <f t="shared" si="18"/>
        <v>3.6168076188364311</v>
      </c>
      <c r="AJ57" s="12">
        <f t="shared" si="19"/>
        <v>3.4557067455327717</v>
      </c>
      <c r="AK57" s="12">
        <f t="shared" si="20"/>
        <v>3.2908567657498398</v>
      </c>
      <c r="AL57" s="12">
        <f t="shared" si="21"/>
        <v>3.1540293190919821</v>
      </c>
      <c r="AM57" s="12">
        <f t="shared" si="22"/>
        <v>2.9987686724584242</v>
      </c>
      <c r="AN57" s="12">
        <f t="shared" si="23"/>
        <v>2.8692826275491794</v>
      </c>
      <c r="AO57" s="12">
        <f t="shared" si="24"/>
        <v>2.7495198378920587</v>
      </c>
      <c r="AP57" s="12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</row>
    <row r="58" spans="1:55" x14ac:dyDescent="0.3">
      <c r="A58" s="81">
        <v>82000</v>
      </c>
      <c r="B58" s="8">
        <v>0.187</v>
      </c>
      <c r="C58" s="8">
        <v>0.191</v>
      </c>
      <c r="D58" s="8">
        <v>0.19400000000000001</v>
      </c>
      <c r="E58" s="8">
        <v>0.19700000000000001</v>
      </c>
      <c r="F58" s="8">
        <v>0.2</v>
      </c>
      <c r="G58" s="8">
        <v>0.20200000000000001</v>
      </c>
      <c r="H58" s="8">
        <v>0.20499999999999999</v>
      </c>
      <c r="I58" s="8">
        <v>0.20699999999999999</v>
      </c>
      <c r="J58" s="8">
        <v>0.21</v>
      </c>
      <c r="K58" s="8">
        <v>0.21199999999999999</v>
      </c>
      <c r="L58" s="8">
        <v>0.21299999999999999</v>
      </c>
      <c r="M58" s="8">
        <v>0.215</v>
      </c>
      <c r="N58" s="4"/>
      <c r="O58" s="81">
        <v>82000</v>
      </c>
      <c r="P58" s="78">
        <v>383443.92391114146</v>
      </c>
      <c r="Q58" s="78">
        <v>365343.7665834545</v>
      </c>
      <c r="R58" s="78">
        <v>346809.72775878367</v>
      </c>
      <c r="S58" s="78">
        <v>329747.88662255264</v>
      </c>
      <c r="T58" s="78">
        <v>314027.3030914737</v>
      </c>
      <c r="U58" s="78">
        <v>298053.73830053047</v>
      </c>
      <c r="V58" s="78">
        <v>284757.01172747987</v>
      </c>
      <c r="W58" s="78">
        <v>271160.20748464944</v>
      </c>
      <c r="X58" s="78">
        <v>259867.87021418149</v>
      </c>
      <c r="Y58" s="78">
        <v>248240.92667627262</v>
      </c>
      <c r="Z58" s="78">
        <v>236390.9923244055</v>
      </c>
      <c r="AA58" s="78">
        <v>226514.18103755606</v>
      </c>
      <c r="AB58" s="4"/>
      <c r="AC58" s="81">
        <v>82000</v>
      </c>
      <c r="AD58" s="12">
        <f t="shared" si="13"/>
        <v>4.6761454135505058</v>
      </c>
      <c r="AE58" s="12">
        <f t="shared" si="14"/>
        <v>4.4554117876031034</v>
      </c>
      <c r="AF58" s="12">
        <f t="shared" si="15"/>
        <v>4.2293869238876054</v>
      </c>
      <c r="AG58" s="12">
        <f t="shared" si="16"/>
        <v>4.0213156905189349</v>
      </c>
      <c r="AH58" s="12">
        <f t="shared" si="17"/>
        <v>3.8296012572130937</v>
      </c>
      <c r="AI58" s="12">
        <f t="shared" si="18"/>
        <v>3.6348016865918349</v>
      </c>
      <c r="AJ58" s="12">
        <f t="shared" si="19"/>
        <v>3.4726464844814617</v>
      </c>
      <c r="AK58" s="12">
        <f t="shared" si="20"/>
        <v>3.306831798593286</v>
      </c>
      <c r="AL58" s="12">
        <f t="shared" si="21"/>
        <v>3.1691203684656277</v>
      </c>
      <c r="AM58" s="12">
        <f t="shared" si="22"/>
        <v>3.0273283741008856</v>
      </c>
      <c r="AN58" s="12">
        <f t="shared" si="23"/>
        <v>2.8828169795659209</v>
      </c>
      <c r="AO58" s="12">
        <f t="shared" si="24"/>
        <v>2.7623680614336106</v>
      </c>
      <c r="AP58" s="12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</row>
    <row r="59" spans="1:55" x14ac:dyDescent="0.3">
      <c r="A59" s="81">
        <v>83000</v>
      </c>
      <c r="B59" s="8">
        <v>0.188</v>
      </c>
      <c r="C59" s="8">
        <v>0.191</v>
      </c>
      <c r="D59" s="8">
        <v>0.19500000000000001</v>
      </c>
      <c r="E59" s="8">
        <v>0.19800000000000001</v>
      </c>
      <c r="F59" s="8">
        <v>0.20100000000000001</v>
      </c>
      <c r="G59" s="8">
        <v>0.20300000000000001</v>
      </c>
      <c r="H59" s="8">
        <v>0.20599999999999999</v>
      </c>
      <c r="I59" s="8">
        <v>0.20799999999999999</v>
      </c>
      <c r="J59" s="8">
        <v>0.21</v>
      </c>
      <c r="K59" s="8">
        <v>0.21299999999999999</v>
      </c>
      <c r="L59" s="8">
        <v>0.214</v>
      </c>
      <c r="M59" s="8">
        <v>0.216</v>
      </c>
      <c r="N59" s="4"/>
      <c r="O59" s="81">
        <v>83000</v>
      </c>
      <c r="P59" s="78">
        <v>390195.5777168026</v>
      </c>
      <c r="Q59" s="78">
        <v>369799.17837105755</v>
      </c>
      <c r="R59" s="78">
        <v>352848.59465526236</v>
      </c>
      <c r="S59" s="78">
        <v>335463.46222329017</v>
      </c>
      <c r="T59" s="78">
        <v>319446.18887043023</v>
      </c>
      <c r="U59" s="78">
        <v>303182.04761082091</v>
      </c>
      <c r="V59" s="78">
        <v>289635.65654470259</v>
      </c>
      <c r="W59" s="78">
        <v>275792.96700924874</v>
      </c>
      <c r="X59" s="78">
        <v>263036.99058264715</v>
      </c>
      <c r="Y59" s="78">
        <v>252453.48266853564</v>
      </c>
      <c r="Z59" s="78">
        <v>240397.16052136099</v>
      </c>
      <c r="AA59" s="78">
        <v>230342.95165293844</v>
      </c>
      <c r="AB59" s="4"/>
      <c r="AC59" s="81">
        <v>83000</v>
      </c>
      <c r="AD59" s="12">
        <f t="shared" si="13"/>
        <v>4.7011515387566574</v>
      </c>
      <c r="AE59" s="12">
        <f t="shared" si="14"/>
        <v>4.4554117876031034</v>
      </c>
      <c r="AF59" s="12">
        <f t="shared" si="15"/>
        <v>4.2511878874128</v>
      </c>
      <c r="AG59" s="12">
        <f t="shared" si="16"/>
        <v>4.0417284605215684</v>
      </c>
      <c r="AH59" s="12">
        <f t="shared" si="17"/>
        <v>3.8487492634991591</v>
      </c>
      <c r="AI59" s="12">
        <f t="shared" si="18"/>
        <v>3.65279575434724</v>
      </c>
      <c r="AJ59" s="12">
        <f t="shared" si="19"/>
        <v>3.4895862234301518</v>
      </c>
      <c r="AK59" s="12">
        <f t="shared" si="20"/>
        <v>3.3228068314367318</v>
      </c>
      <c r="AL59" s="12">
        <f t="shared" si="21"/>
        <v>3.1691203684656282</v>
      </c>
      <c r="AM59" s="12">
        <f t="shared" si="22"/>
        <v>3.0416082249221161</v>
      </c>
      <c r="AN59" s="12">
        <f t="shared" si="23"/>
        <v>2.8963513315826623</v>
      </c>
      <c r="AO59" s="12">
        <f t="shared" si="24"/>
        <v>2.775216284975162</v>
      </c>
      <c r="AP59" s="12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</row>
    <row r="60" spans="1:55" x14ac:dyDescent="0.3">
      <c r="A60" s="81">
        <v>84000</v>
      </c>
      <c r="B60" s="8">
        <v>0.189</v>
      </c>
      <c r="C60" s="8">
        <v>0.192</v>
      </c>
      <c r="D60" s="8">
        <v>0.19600000000000001</v>
      </c>
      <c r="E60" s="8">
        <v>0.19900000000000001</v>
      </c>
      <c r="F60" s="8">
        <v>0.20200000000000001</v>
      </c>
      <c r="G60" s="8">
        <v>0.20399999999999999</v>
      </c>
      <c r="H60" s="8">
        <v>0.20599999999999999</v>
      </c>
      <c r="I60" s="8">
        <v>0.20899999999999999</v>
      </c>
      <c r="J60" s="8">
        <v>0.21099999999999999</v>
      </c>
      <c r="K60" s="8">
        <v>0.21299999999999999</v>
      </c>
      <c r="L60" s="8">
        <v>0.215</v>
      </c>
      <c r="M60" s="8">
        <v>0.217</v>
      </c>
      <c r="N60" s="4"/>
      <c r="O60" s="81">
        <v>84000</v>
      </c>
      <c r="P60" s="78">
        <v>396997.2437728761</v>
      </c>
      <c r="Q60" s="78">
        <v>376214.03827467462</v>
      </c>
      <c r="R60" s="78">
        <v>358931.06347879145</v>
      </c>
      <c r="S60" s="78">
        <v>341219.86336403305</v>
      </c>
      <c r="T60" s="78">
        <v>324903.37066195888</v>
      </c>
      <c r="U60" s="78">
        <v>308346.34505662223</v>
      </c>
      <c r="V60" s="78">
        <v>293125.24276813277</v>
      </c>
      <c r="W60" s="78">
        <v>280457.67659953487</v>
      </c>
      <c r="X60" s="78">
        <v>267473.75909849902</v>
      </c>
      <c r="Y60" s="78">
        <v>255495.09089345773</v>
      </c>
      <c r="Z60" s="78">
        <v>244430.3974223499</v>
      </c>
      <c r="AA60" s="78">
        <v>234197.41871540397</v>
      </c>
      <c r="AB60" s="4"/>
      <c r="AC60" s="81">
        <v>84000</v>
      </c>
      <c r="AD60" s="12">
        <f t="shared" si="13"/>
        <v>4.7261576639628107</v>
      </c>
      <c r="AE60" s="12">
        <f t="shared" si="14"/>
        <v>4.4787385508889832</v>
      </c>
      <c r="AF60" s="12">
        <f t="shared" si="15"/>
        <v>4.2729888509379936</v>
      </c>
      <c r="AG60" s="12">
        <f t="shared" si="16"/>
        <v>4.0621412305242028</v>
      </c>
      <c r="AH60" s="12">
        <f t="shared" si="17"/>
        <v>3.8678972697852245</v>
      </c>
      <c r="AI60" s="12">
        <f t="shared" si="18"/>
        <v>3.6707898221026456</v>
      </c>
      <c r="AJ60" s="12">
        <f t="shared" si="19"/>
        <v>3.4895862234301518</v>
      </c>
      <c r="AK60" s="12">
        <f t="shared" si="20"/>
        <v>3.3387818642801772</v>
      </c>
      <c r="AL60" s="12">
        <f t="shared" si="21"/>
        <v>3.1842114178392742</v>
      </c>
      <c r="AM60" s="12">
        <f t="shared" si="22"/>
        <v>3.0416082249221157</v>
      </c>
      <c r="AN60" s="12">
        <f t="shared" si="23"/>
        <v>2.9098856835994034</v>
      </c>
      <c r="AO60" s="12">
        <f t="shared" si="24"/>
        <v>2.7880645085167139</v>
      </c>
      <c r="AP60" s="12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</row>
    <row r="61" spans="1:55" x14ac:dyDescent="0.3">
      <c r="A61" s="81">
        <v>85000</v>
      </c>
      <c r="B61" s="8">
        <v>0.19</v>
      </c>
      <c r="C61" s="8">
        <v>0.193</v>
      </c>
      <c r="D61" s="8">
        <v>0.19700000000000001</v>
      </c>
      <c r="E61" s="8">
        <v>0.2</v>
      </c>
      <c r="F61" s="8">
        <v>0.20200000000000001</v>
      </c>
      <c r="G61" s="8">
        <v>0.20499999999999999</v>
      </c>
      <c r="H61" s="8">
        <v>0.20699999999999999</v>
      </c>
      <c r="I61" s="8">
        <v>0.20899999999999999</v>
      </c>
      <c r="J61" s="8">
        <v>0.21199999999999999</v>
      </c>
      <c r="K61" s="8">
        <v>0.214</v>
      </c>
      <c r="L61" s="8">
        <v>0.216</v>
      </c>
      <c r="M61" s="8">
        <v>0.218</v>
      </c>
      <c r="N61" s="4"/>
      <c r="O61" s="81">
        <v>85000</v>
      </c>
      <c r="P61" s="78">
        <v>403848.92207936186</v>
      </c>
      <c r="Q61" s="78">
        <v>382675.55170486338</v>
      </c>
      <c r="R61" s="78">
        <v>365057.13422937092</v>
      </c>
      <c r="S61" s="78">
        <v>347017.09004478116</v>
      </c>
      <c r="T61" s="78">
        <v>328771.26793174405</v>
      </c>
      <c r="U61" s="78">
        <v>313546.63063793426</v>
      </c>
      <c r="V61" s="78">
        <v>298054.70680220157</v>
      </c>
      <c r="W61" s="78">
        <v>283796.4584638151</v>
      </c>
      <c r="X61" s="78">
        <v>271940.70971309819</v>
      </c>
      <c r="Y61" s="78">
        <v>259750.48643818445</v>
      </c>
      <c r="Z61" s="78">
        <v>248490.70302737234</v>
      </c>
      <c r="AA61" s="78">
        <v>238077.58222495258</v>
      </c>
      <c r="AB61" s="4"/>
      <c r="AC61" s="81">
        <v>85000</v>
      </c>
      <c r="AD61" s="12">
        <f t="shared" si="13"/>
        <v>4.7511637891689631</v>
      </c>
      <c r="AE61" s="12">
        <f t="shared" si="14"/>
        <v>4.502065314174863</v>
      </c>
      <c r="AF61" s="12">
        <f t="shared" si="15"/>
        <v>4.2947898144631873</v>
      </c>
      <c r="AG61" s="12">
        <f t="shared" si="16"/>
        <v>4.0825540005268373</v>
      </c>
      <c r="AH61" s="12">
        <f t="shared" si="17"/>
        <v>3.8678972697852241</v>
      </c>
      <c r="AI61" s="12">
        <f t="shared" si="18"/>
        <v>3.6887838898580503</v>
      </c>
      <c r="AJ61" s="12">
        <f t="shared" si="19"/>
        <v>3.5065259623788418</v>
      </c>
      <c r="AK61" s="12">
        <f t="shared" si="20"/>
        <v>3.3387818642801776</v>
      </c>
      <c r="AL61" s="12">
        <f t="shared" si="21"/>
        <v>3.1993024672129198</v>
      </c>
      <c r="AM61" s="12">
        <f t="shared" si="22"/>
        <v>3.0558880757433466</v>
      </c>
      <c r="AN61" s="12">
        <f t="shared" si="23"/>
        <v>2.9234200356161453</v>
      </c>
      <c r="AO61" s="12">
        <f t="shared" si="24"/>
        <v>2.8009127320582659</v>
      </c>
      <c r="AP61" s="12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</row>
    <row r="62" spans="1:55" x14ac:dyDescent="0.3">
      <c r="A62" s="81">
        <v>86000</v>
      </c>
      <c r="B62" s="8">
        <v>0.191</v>
      </c>
      <c r="C62" s="8">
        <v>0.19400000000000001</v>
      </c>
      <c r="D62" s="8">
        <v>0.19700000000000001</v>
      </c>
      <c r="E62" s="8">
        <v>0.2</v>
      </c>
      <c r="F62" s="8">
        <v>0.20300000000000001</v>
      </c>
      <c r="G62" s="8">
        <v>0.20599999999999999</v>
      </c>
      <c r="H62" s="8">
        <v>0.20799999999999999</v>
      </c>
      <c r="I62" s="8">
        <v>0.21</v>
      </c>
      <c r="J62" s="8">
        <v>0.21299999999999999</v>
      </c>
      <c r="K62" s="8">
        <v>0.215</v>
      </c>
      <c r="L62" s="8">
        <v>0.217</v>
      </c>
      <c r="M62" s="8">
        <v>0.219</v>
      </c>
      <c r="N62" s="4"/>
      <c r="O62" s="81">
        <v>86000</v>
      </c>
      <c r="P62" s="78">
        <v>410750.61263625993</v>
      </c>
      <c r="Q62" s="78">
        <v>389183.71866162395</v>
      </c>
      <c r="R62" s="78">
        <v>369351.92404383409</v>
      </c>
      <c r="S62" s="78">
        <v>351099.644045308</v>
      </c>
      <c r="T62" s="78">
        <v>334285.89374213095</v>
      </c>
      <c r="U62" s="78">
        <v>318782.90435475716</v>
      </c>
      <c r="V62" s="78">
        <v>303018.05031416781</v>
      </c>
      <c r="W62" s="78">
        <v>288509.0931526316</v>
      </c>
      <c r="X62" s="78">
        <v>276437.84242644464</v>
      </c>
      <c r="Y62" s="78">
        <v>264034.44168455363</v>
      </c>
      <c r="Z62" s="78">
        <v>252578.07733642825</v>
      </c>
      <c r="AA62" s="78">
        <v>241983.44218158428</v>
      </c>
      <c r="AB62" s="4"/>
      <c r="AC62" s="81">
        <v>86000</v>
      </c>
      <c r="AD62" s="12">
        <f t="shared" si="13"/>
        <v>4.7761699143751155</v>
      </c>
      <c r="AE62" s="12">
        <f t="shared" si="14"/>
        <v>4.5253920774607437</v>
      </c>
      <c r="AF62" s="12">
        <f t="shared" si="15"/>
        <v>4.2947898144631873</v>
      </c>
      <c r="AG62" s="12">
        <f t="shared" si="16"/>
        <v>4.0825540005268373</v>
      </c>
      <c r="AH62" s="12">
        <f t="shared" si="17"/>
        <v>3.8870452760712904</v>
      </c>
      <c r="AI62" s="12">
        <f t="shared" si="18"/>
        <v>3.7067779576134554</v>
      </c>
      <c r="AJ62" s="12">
        <f t="shared" si="19"/>
        <v>3.5234657013275328</v>
      </c>
      <c r="AK62" s="12">
        <f t="shared" si="20"/>
        <v>3.354756897123623</v>
      </c>
      <c r="AL62" s="12">
        <f t="shared" si="21"/>
        <v>3.2143935165865654</v>
      </c>
      <c r="AM62" s="12">
        <f t="shared" si="22"/>
        <v>3.0701679265645772</v>
      </c>
      <c r="AN62" s="12">
        <f t="shared" si="23"/>
        <v>2.9369543876328867</v>
      </c>
      <c r="AO62" s="12">
        <f t="shared" si="24"/>
        <v>2.8137609555998173</v>
      </c>
      <c r="AP62" s="12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</row>
    <row r="63" spans="1:55" x14ac:dyDescent="0.3">
      <c r="A63" s="81">
        <v>87000</v>
      </c>
      <c r="B63" s="8">
        <v>0.191</v>
      </c>
      <c r="C63" s="8">
        <v>0.19500000000000001</v>
      </c>
      <c r="D63" s="8">
        <v>0.19800000000000001</v>
      </c>
      <c r="E63" s="8">
        <v>0.20100000000000001</v>
      </c>
      <c r="F63" s="8">
        <v>0.20399999999999999</v>
      </c>
      <c r="G63" s="8">
        <v>0.20599999999999999</v>
      </c>
      <c r="H63" s="8">
        <v>0.20899999999999999</v>
      </c>
      <c r="I63" s="8">
        <v>0.21099999999999999</v>
      </c>
      <c r="J63" s="8">
        <v>0.21299999999999999</v>
      </c>
      <c r="K63" s="8">
        <v>0.216</v>
      </c>
      <c r="L63" s="8">
        <v>0.218</v>
      </c>
      <c r="M63" s="8">
        <v>0.219</v>
      </c>
      <c r="N63" s="4"/>
      <c r="O63" s="81">
        <v>87000</v>
      </c>
      <c r="P63" s="78">
        <v>415526.78255063505</v>
      </c>
      <c r="Q63" s="78">
        <v>395738.53914495627</v>
      </c>
      <c r="R63" s="78">
        <v>375543.39768498915</v>
      </c>
      <c r="S63" s="78">
        <v>356958.10903606401</v>
      </c>
      <c r="T63" s="78">
        <v>339838.81556508993</v>
      </c>
      <c r="U63" s="78">
        <v>322489.68231237063</v>
      </c>
      <c r="V63" s="78">
        <v>308015.27330403135</v>
      </c>
      <c r="W63" s="78">
        <v>293253.67790713499</v>
      </c>
      <c r="X63" s="78">
        <v>279652.23594303121</v>
      </c>
      <c r="Y63" s="78">
        <v>268346.9566325653</v>
      </c>
      <c r="Z63" s="78">
        <v>256692.52034951761</v>
      </c>
      <c r="AA63" s="78">
        <v>244797.20313718409</v>
      </c>
      <c r="AB63" s="4"/>
      <c r="AC63" s="81">
        <v>87000</v>
      </c>
      <c r="AD63" s="12">
        <f t="shared" si="13"/>
        <v>4.7761699143751155</v>
      </c>
      <c r="AE63" s="12">
        <f t="shared" si="14"/>
        <v>4.5487188407466235</v>
      </c>
      <c r="AF63" s="12">
        <f t="shared" si="15"/>
        <v>4.316590777988381</v>
      </c>
      <c r="AG63" s="12">
        <f t="shared" si="16"/>
        <v>4.1029667705294717</v>
      </c>
      <c r="AH63" s="12">
        <f t="shared" si="17"/>
        <v>3.9061932823573553</v>
      </c>
      <c r="AI63" s="12">
        <f t="shared" si="18"/>
        <v>3.7067779576134554</v>
      </c>
      <c r="AJ63" s="12">
        <f t="shared" si="19"/>
        <v>3.5404054402762224</v>
      </c>
      <c r="AK63" s="12">
        <f t="shared" si="20"/>
        <v>3.3707319299670688</v>
      </c>
      <c r="AL63" s="12">
        <f t="shared" si="21"/>
        <v>3.2143935165865658</v>
      </c>
      <c r="AM63" s="12">
        <f t="shared" si="22"/>
        <v>3.0844477773858081</v>
      </c>
      <c r="AN63" s="12">
        <f t="shared" si="23"/>
        <v>2.9504887396496278</v>
      </c>
      <c r="AO63" s="12">
        <f t="shared" si="24"/>
        <v>2.8137609555998169</v>
      </c>
      <c r="AP63" s="12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</row>
    <row r="64" spans="1:55" x14ac:dyDescent="0.3">
      <c r="A64" s="81">
        <v>88000</v>
      </c>
      <c r="B64" s="20">
        <v>0.192</v>
      </c>
      <c r="C64" s="20">
        <v>0.19500000000000001</v>
      </c>
      <c r="D64" s="20">
        <v>0.19800000000000001</v>
      </c>
      <c r="E64" s="20">
        <v>0.20200000000000001</v>
      </c>
      <c r="F64" s="20">
        <v>0.20499999999999999</v>
      </c>
      <c r="G64" s="20">
        <v>0.20699999999999999</v>
      </c>
      <c r="H64" s="20">
        <v>0.21</v>
      </c>
      <c r="I64" s="20">
        <v>0.21199999999999999</v>
      </c>
      <c r="J64" s="20">
        <v>0.214</v>
      </c>
      <c r="K64" s="20">
        <v>0.217</v>
      </c>
      <c r="L64" s="20">
        <v>0.219</v>
      </c>
      <c r="M64" s="20">
        <v>0.22</v>
      </c>
      <c r="N64" s="4"/>
      <c r="O64" s="81">
        <v>88000</v>
      </c>
      <c r="P64" s="79">
        <v>422503.49148315156</v>
      </c>
      <c r="Q64" s="79">
        <v>400287.25798570289</v>
      </c>
      <c r="R64" s="79">
        <v>379859.98846297752</v>
      </c>
      <c r="S64" s="79">
        <v>362857.39956682525</v>
      </c>
      <c r="T64" s="79">
        <v>345430.03340062103</v>
      </c>
      <c r="U64" s="79">
        <v>327779.93823245977</v>
      </c>
      <c r="V64" s="79">
        <v>313046.37577179231</v>
      </c>
      <c r="W64" s="79">
        <v>298030.21272732533</v>
      </c>
      <c r="X64" s="79">
        <v>284194.64180449856</v>
      </c>
      <c r="Y64" s="79">
        <v>272688.03128221934</v>
      </c>
      <c r="Z64" s="79">
        <v>260834.0320666405</v>
      </c>
      <c r="AA64" s="79">
        <v>248741.60776444044</v>
      </c>
      <c r="AB64" s="4"/>
      <c r="AC64" s="81">
        <v>88000</v>
      </c>
      <c r="AD64" s="12">
        <f t="shared" si="13"/>
        <v>4.8011760395812679</v>
      </c>
      <c r="AE64" s="12">
        <f t="shared" si="14"/>
        <v>4.5487188407466235</v>
      </c>
      <c r="AF64" s="12">
        <f t="shared" si="15"/>
        <v>4.316590777988381</v>
      </c>
      <c r="AG64" s="12">
        <f t="shared" si="16"/>
        <v>4.1233795405321052</v>
      </c>
      <c r="AH64" s="12">
        <f t="shared" si="17"/>
        <v>3.9253412886434207</v>
      </c>
      <c r="AI64" s="12">
        <f t="shared" si="18"/>
        <v>3.724772025368861</v>
      </c>
      <c r="AJ64" s="12">
        <f t="shared" si="19"/>
        <v>3.5573451792249124</v>
      </c>
      <c r="AK64" s="12">
        <f t="shared" si="20"/>
        <v>3.3867069628105151</v>
      </c>
      <c r="AL64" s="12">
        <f t="shared" si="21"/>
        <v>3.2294845659602109</v>
      </c>
      <c r="AM64" s="12">
        <f t="shared" si="22"/>
        <v>3.0987276282070377</v>
      </c>
      <c r="AN64" s="12">
        <f t="shared" si="23"/>
        <v>2.9640230916663692</v>
      </c>
      <c r="AO64" s="12">
        <f t="shared" si="24"/>
        <v>2.8266091791413688</v>
      </c>
      <c r="AP64" s="12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1:55" x14ac:dyDescent="0.3">
      <c r="A65" s="81">
        <v>89000</v>
      </c>
      <c r="B65" s="20">
        <v>0.193</v>
      </c>
      <c r="C65" s="20">
        <v>0.19600000000000001</v>
      </c>
      <c r="D65" s="20">
        <v>0.19900000000000001</v>
      </c>
      <c r="E65" s="20">
        <v>0.20300000000000001</v>
      </c>
      <c r="F65" s="20">
        <v>0.20499999999999999</v>
      </c>
      <c r="G65" s="20">
        <v>0.20799999999999999</v>
      </c>
      <c r="H65" s="20">
        <v>0.21</v>
      </c>
      <c r="I65" s="20">
        <v>0.21299999999999999</v>
      </c>
      <c r="J65" s="20">
        <v>0.215</v>
      </c>
      <c r="K65" s="20">
        <v>0.217</v>
      </c>
      <c r="L65" s="20">
        <v>0.219</v>
      </c>
      <c r="M65" s="20">
        <v>0.221</v>
      </c>
      <c r="N65" s="77"/>
      <c r="O65" s="81">
        <v>89000</v>
      </c>
      <c r="P65" s="80">
        <v>429530.21266608045</v>
      </c>
      <c r="Q65" s="80">
        <v>406912.05875889288</v>
      </c>
      <c r="R65" s="80">
        <v>386116.86499470822</v>
      </c>
      <c r="S65" s="80">
        <v>368797.51563759183</v>
      </c>
      <c r="T65" s="80">
        <v>349355.37468926451</v>
      </c>
      <c r="U65" s="80">
        <v>333106.18228805967</v>
      </c>
      <c r="V65" s="80">
        <v>316603.72095101723</v>
      </c>
      <c r="W65" s="80">
        <v>302838.6976132025</v>
      </c>
      <c r="X65" s="80">
        <v>288767.22976471327</v>
      </c>
      <c r="Y65" s="80">
        <v>275786.7589104264</v>
      </c>
      <c r="Z65" s="80">
        <v>263798.05515830684</v>
      </c>
      <c r="AA65" s="80">
        <v>252711.70883877992</v>
      </c>
      <c r="AB65" s="4"/>
      <c r="AC65" s="81">
        <v>89000</v>
      </c>
      <c r="AD65" s="12">
        <f t="shared" si="13"/>
        <v>4.8261821647874203</v>
      </c>
      <c r="AE65" s="12">
        <f t="shared" si="14"/>
        <v>4.5720456040325042</v>
      </c>
      <c r="AF65" s="12">
        <f t="shared" si="15"/>
        <v>4.3383917415135755</v>
      </c>
      <c r="AG65" s="12">
        <f t="shared" si="16"/>
        <v>4.1437923105347396</v>
      </c>
      <c r="AH65" s="12">
        <f t="shared" si="17"/>
        <v>3.9253412886434216</v>
      </c>
      <c r="AI65" s="12">
        <f t="shared" si="18"/>
        <v>3.7427660931242661</v>
      </c>
      <c r="AJ65" s="12">
        <f t="shared" si="19"/>
        <v>3.5573451792249124</v>
      </c>
      <c r="AK65" s="12">
        <f t="shared" si="20"/>
        <v>3.4026819956539609</v>
      </c>
      <c r="AL65" s="12">
        <f t="shared" si="21"/>
        <v>3.244575615333857</v>
      </c>
      <c r="AM65" s="12">
        <f t="shared" si="22"/>
        <v>3.0987276282070382</v>
      </c>
      <c r="AN65" s="12">
        <f t="shared" si="23"/>
        <v>2.9640230916663692</v>
      </c>
      <c r="AO65" s="12">
        <f t="shared" si="24"/>
        <v>2.8394574026829202</v>
      </c>
      <c r="AP65" s="12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1:55" x14ac:dyDescent="0.3">
      <c r="A66" s="81">
        <v>90000</v>
      </c>
      <c r="B66" s="20">
        <v>0.193</v>
      </c>
      <c r="C66" s="20">
        <v>0.19700000000000001</v>
      </c>
      <c r="D66" s="20">
        <v>0.2</v>
      </c>
      <c r="E66" s="20">
        <v>0.20300000000000001</v>
      </c>
      <c r="F66" s="20">
        <v>0.20599999999999999</v>
      </c>
      <c r="G66" s="20">
        <v>0.20899999999999999</v>
      </c>
      <c r="H66" s="20">
        <v>0.21099999999999999</v>
      </c>
      <c r="I66" s="20">
        <v>0.21299999999999999</v>
      </c>
      <c r="J66" s="20">
        <v>0.216</v>
      </c>
      <c r="K66" s="20">
        <v>0.218</v>
      </c>
      <c r="L66" s="20">
        <v>0.22</v>
      </c>
      <c r="M66" s="20">
        <v>0.222</v>
      </c>
      <c r="N66" s="4"/>
      <c r="O66" s="81">
        <v>90000</v>
      </c>
      <c r="P66" s="79">
        <v>434356.39483086782</v>
      </c>
      <c r="Q66" s="79">
        <v>413583.51305865456</v>
      </c>
      <c r="R66" s="79">
        <v>392417.34345348919</v>
      </c>
      <c r="S66" s="79">
        <v>372941.30794812657</v>
      </c>
      <c r="T66" s="79">
        <v>355004.03654365381</v>
      </c>
      <c r="U66" s="79">
        <v>338468.4144791704</v>
      </c>
      <c r="V66" s="79">
        <v>321685.64263562422</v>
      </c>
      <c r="W66" s="79">
        <v>306241.37960885646</v>
      </c>
      <c r="X66" s="79">
        <v>293369.99982367526</v>
      </c>
      <c r="Y66" s="79">
        <v>280170.67311254423</v>
      </c>
      <c r="Z66" s="79">
        <v>267980.16993147996</v>
      </c>
      <c r="AA66" s="79">
        <v>256707.5063602025</v>
      </c>
      <c r="AB66" s="19"/>
      <c r="AC66" s="81">
        <v>90000</v>
      </c>
      <c r="AD66" s="12">
        <f t="shared" ref="AD66:AD86" si="25">P66/$O66</f>
        <v>4.8261821647874203</v>
      </c>
      <c r="AE66" s="12">
        <f t="shared" ref="AE66:AE86" si="26">Q66/$O66</f>
        <v>4.5953723673183839</v>
      </c>
      <c r="AF66" s="12">
        <f t="shared" ref="AF66:AF86" si="27">R66/$O66</f>
        <v>4.3601927050387683</v>
      </c>
      <c r="AG66" s="12">
        <f t="shared" ref="AG66:AG86" si="28">S66/$O66</f>
        <v>4.1437923105347396</v>
      </c>
      <c r="AH66" s="12">
        <f t="shared" ref="AH66:AH86" si="29">T66/$O66</f>
        <v>3.944489294929487</v>
      </c>
      <c r="AI66" s="12">
        <f t="shared" ref="AI66:AI86" si="30">U66/$O66</f>
        <v>3.7607601608796712</v>
      </c>
      <c r="AJ66" s="12">
        <f t="shared" ref="AJ66:AJ86" si="31">V66/$O66</f>
        <v>3.5742849181736025</v>
      </c>
      <c r="AK66" s="12">
        <f t="shared" ref="AK66:AK86" si="32">W66/$O66</f>
        <v>3.4026819956539605</v>
      </c>
      <c r="AL66" s="12">
        <f t="shared" ref="AL66:AL86" si="33">X66/$O66</f>
        <v>3.259666664707503</v>
      </c>
      <c r="AM66" s="12">
        <f t="shared" ref="AM66:AM86" si="34">Y66/$O66</f>
        <v>3.1130074790282691</v>
      </c>
      <c r="AN66" s="12">
        <f t="shared" ref="AN66:AN86" si="35">Z66/$O66</f>
        <v>2.9775574436831107</v>
      </c>
      <c r="AO66" s="12">
        <f t="shared" ref="AO66:AO86" si="36">AA66/$O66</f>
        <v>2.8523056262244721</v>
      </c>
      <c r="AP66" s="12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 s="25" customFormat="1" x14ac:dyDescent="0.3">
      <c r="A67" s="81">
        <v>91000</v>
      </c>
      <c r="B67" s="20">
        <v>0.19400000000000001</v>
      </c>
      <c r="C67" s="20">
        <v>0.19700000000000001</v>
      </c>
      <c r="D67" s="20">
        <v>0.20100000000000001</v>
      </c>
      <c r="E67" s="20">
        <v>0.20399999999999999</v>
      </c>
      <c r="F67" s="20">
        <v>0.20699999999999999</v>
      </c>
      <c r="G67" s="20">
        <v>0.20899999999999999</v>
      </c>
      <c r="H67" s="20">
        <v>0.21199999999999999</v>
      </c>
      <c r="I67" s="20">
        <v>0.214</v>
      </c>
      <c r="J67" s="20">
        <v>0.216</v>
      </c>
      <c r="K67" s="20">
        <v>0.218</v>
      </c>
      <c r="L67" s="20">
        <v>0.221</v>
      </c>
      <c r="M67" s="20">
        <v>0.223</v>
      </c>
      <c r="N67" s="4"/>
      <c r="O67" s="81">
        <v>91000</v>
      </c>
      <c r="P67" s="79">
        <v>441458.13438941515</v>
      </c>
      <c r="Q67" s="79">
        <v>418178.88542597299</v>
      </c>
      <c r="R67" s="79">
        <v>398761.4238393206</v>
      </c>
      <c r="S67" s="79">
        <v>378942.662328901</v>
      </c>
      <c r="T67" s="79">
        <v>360690.99441061524</v>
      </c>
      <c r="U67" s="79">
        <v>342229.1746400501</v>
      </c>
      <c r="V67" s="79">
        <v>326801.44379812863</v>
      </c>
      <c r="W67" s="79">
        <v>311097.78959326399</v>
      </c>
      <c r="X67" s="79">
        <v>296629.66648838279</v>
      </c>
      <c r="Y67" s="79">
        <v>283283.68059157248</v>
      </c>
      <c r="Z67" s="79">
        <v>272189.35340868653</v>
      </c>
      <c r="AA67" s="79">
        <v>260729.00032870815</v>
      </c>
      <c r="AB67" s="4"/>
      <c r="AC67" s="81">
        <v>91000</v>
      </c>
      <c r="AD67" s="12">
        <f t="shared" si="25"/>
        <v>4.8511882899935728</v>
      </c>
      <c r="AE67" s="12">
        <f t="shared" si="26"/>
        <v>4.5953723673183848</v>
      </c>
      <c r="AF67" s="12">
        <f t="shared" si="27"/>
        <v>4.3819936685639629</v>
      </c>
      <c r="AG67" s="12">
        <f t="shared" si="28"/>
        <v>4.164205080537374</v>
      </c>
      <c r="AH67" s="12">
        <f t="shared" si="29"/>
        <v>3.9636373012155519</v>
      </c>
      <c r="AI67" s="12">
        <f t="shared" si="30"/>
        <v>3.7607601608796712</v>
      </c>
      <c r="AJ67" s="12">
        <f t="shared" si="31"/>
        <v>3.5912246571222926</v>
      </c>
      <c r="AK67" s="12">
        <f t="shared" si="32"/>
        <v>3.4186570284974067</v>
      </c>
      <c r="AL67" s="12">
        <f t="shared" si="33"/>
        <v>3.259666664707503</v>
      </c>
      <c r="AM67" s="12">
        <f t="shared" si="34"/>
        <v>3.1130074790282691</v>
      </c>
      <c r="AN67" s="12">
        <f t="shared" si="35"/>
        <v>2.9910917956998517</v>
      </c>
      <c r="AO67" s="12">
        <f t="shared" si="36"/>
        <v>2.8651538497660236</v>
      </c>
      <c r="AP67" s="12"/>
      <c r="AQ67" s="19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</row>
    <row r="68" spans="1:55" x14ac:dyDescent="0.3">
      <c r="A68" s="81">
        <v>92000</v>
      </c>
      <c r="B68" s="20">
        <v>0.19500000000000001</v>
      </c>
      <c r="C68" s="20">
        <v>0.19800000000000001</v>
      </c>
      <c r="D68" s="20">
        <v>0.20100000000000001</v>
      </c>
      <c r="E68" s="20">
        <v>0.20399999999999999</v>
      </c>
      <c r="F68" s="20">
        <v>0.20699999999999999</v>
      </c>
      <c r="G68" s="20">
        <v>0.21</v>
      </c>
      <c r="H68" s="20">
        <v>0.21299999999999999</v>
      </c>
      <c r="I68" s="20">
        <v>0.215</v>
      </c>
      <c r="J68" s="20">
        <v>0.217</v>
      </c>
      <c r="K68" s="20">
        <v>0.219</v>
      </c>
      <c r="L68" s="20">
        <v>0.221</v>
      </c>
      <c r="M68" s="20">
        <v>0.223</v>
      </c>
      <c r="N68" s="4"/>
      <c r="O68" s="81">
        <v>92000</v>
      </c>
      <c r="P68" s="79">
        <v>448609.88619837473</v>
      </c>
      <c r="Q68" s="79">
        <v>424920.32001559233</v>
      </c>
      <c r="R68" s="79">
        <v>403143.41750788456</v>
      </c>
      <c r="S68" s="79">
        <v>383106.86740943842</v>
      </c>
      <c r="T68" s="79">
        <v>364654.63171183079</v>
      </c>
      <c r="U68" s="79">
        <v>347645.389034427</v>
      </c>
      <c r="V68" s="79">
        <v>331951.12443853042</v>
      </c>
      <c r="W68" s="79">
        <v>315986.14964335837</v>
      </c>
      <c r="X68" s="79">
        <v>301277.70969546575</v>
      </c>
      <c r="Y68" s="79">
        <v>287710.43434615398</v>
      </c>
      <c r="Z68" s="79">
        <v>275180.44520438637</v>
      </c>
      <c r="AA68" s="79">
        <v>263594.15417847421</v>
      </c>
      <c r="AB68" s="4"/>
      <c r="AC68" s="81">
        <v>92000</v>
      </c>
      <c r="AD68" s="12">
        <f t="shared" si="25"/>
        <v>4.8761944151997252</v>
      </c>
      <c r="AE68" s="12">
        <f t="shared" si="26"/>
        <v>4.6186991306042646</v>
      </c>
      <c r="AF68" s="12">
        <f t="shared" si="27"/>
        <v>4.3819936685639629</v>
      </c>
      <c r="AG68" s="12">
        <f t="shared" si="28"/>
        <v>4.164205080537374</v>
      </c>
      <c r="AH68" s="12">
        <f t="shared" si="29"/>
        <v>3.9636373012155519</v>
      </c>
      <c r="AI68" s="12">
        <f t="shared" si="30"/>
        <v>3.7787542286350759</v>
      </c>
      <c r="AJ68" s="12">
        <f t="shared" si="31"/>
        <v>3.6081643960709826</v>
      </c>
      <c r="AK68" s="12">
        <f t="shared" si="32"/>
        <v>3.4346320613408516</v>
      </c>
      <c r="AL68" s="12">
        <f t="shared" si="33"/>
        <v>3.2747577140811495</v>
      </c>
      <c r="AM68" s="12">
        <f t="shared" si="34"/>
        <v>3.1272873298494996</v>
      </c>
      <c r="AN68" s="12">
        <f t="shared" si="35"/>
        <v>2.9910917956998517</v>
      </c>
      <c r="AO68" s="12">
        <f t="shared" si="36"/>
        <v>2.8651538497660241</v>
      </c>
      <c r="AP68" s="12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1:55" x14ac:dyDescent="0.3">
      <c r="A69" s="81">
        <v>93000</v>
      </c>
      <c r="B69" s="20">
        <v>0.19500000000000001</v>
      </c>
      <c r="C69" s="20">
        <v>0.19900000000000001</v>
      </c>
      <c r="D69" s="20">
        <v>0.20200000000000001</v>
      </c>
      <c r="E69" s="20">
        <v>0.20499999999999999</v>
      </c>
      <c r="F69" s="20">
        <v>0.20799999999999999</v>
      </c>
      <c r="G69" s="20">
        <v>0.21099999999999999</v>
      </c>
      <c r="H69" s="20">
        <v>0.21299999999999999</v>
      </c>
      <c r="I69" s="20">
        <v>0.216</v>
      </c>
      <c r="J69" s="20">
        <v>0.218</v>
      </c>
      <c r="K69" s="20">
        <v>0.22</v>
      </c>
      <c r="L69" s="20">
        <v>0.222</v>
      </c>
      <c r="M69" s="20">
        <v>0.224</v>
      </c>
      <c r="N69" s="4"/>
      <c r="O69" s="81">
        <v>93000</v>
      </c>
      <c r="P69" s="79">
        <v>453486.08061357448</v>
      </c>
      <c r="Q69" s="79">
        <v>431708.40813178342</v>
      </c>
      <c r="R69" s="79">
        <v>409552.90078429156</v>
      </c>
      <c r="S69" s="79">
        <v>389169.46010022075</v>
      </c>
      <c r="T69" s="79">
        <v>370399.03359765041</v>
      </c>
      <c r="U69" s="79">
        <v>353097.59156431479</v>
      </c>
      <c r="V69" s="79">
        <v>335559.28883460141</v>
      </c>
      <c r="W69" s="79">
        <v>320906.45975913975</v>
      </c>
      <c r="X69" s="79">
        <v>305955.93500129593</v>
      </c>
      <c r="Y69" s="79">
        <v>292165.74780237791</v>
      </c>
      <c r="Z69" s="79">
        <v>279430.23173764319</v>
      </c>
      <c r="AA69" s="79">
        <v>267654.19281760452</v>
      </c>
      <c r="AB69" s="4"/>
      <c r="AC69" s="81">
        <v>93000</v>
      </c>
      <c r="AD69" s="12">
        <f t="shared" si="25"/>
        <v>4.8761944151997252</v>
      </c>
      <c r="AE69" s="12">
        <f t="shared" si="26"/>
        <v>4.6420258938901444</v>
      </c>
      <c r="AF69" s="12">
        <f t="shared" si="27"/>
        <v>4.4037946320891566</v>
      </c>
      <c r="AG69" s="12">
        <f t="shared" si="28"/>
        <v>4.1846178505400085</v>
      </c>
      <c r="AH69" s="12">
        <f t="shared" si="29"/>
        <v>3.9827853075016173</v>
      </c>
      <c r="AI69" s="12">
        <f t="shared" si="30"/>
        <v>3.7967482963904815</v>
      </c>
      <c r="AJ69" s="12">
        <f t="shared" si="31"/>
        <v>3.608164396070983</v>
      </c>
      <c r="AK69" s="12">
        <f t="shared" si="32"/>
        <v>3.4506070941842983</v>
      </c>
      <c r="AL69" s="12">
        <f t="shared" si="33"/>
        <v>3.289848763454795</v>
      </c>
      <c r="AM69" s="12">
        <f t="shared" si="34"/>
        <v>3.1415671806707302</v>
      </c>
      <c r="AN69" s="12">
        <f t="shared" si="35"/>
        <v>3.0046261477165936</v>
      </c>
      <c r="AO69" s="12">
        <f t="shared" si="36"/>
        <v>2.8780020733075755</v>
      </c>
      <c r="AP69" s="12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</row>
    <row r="70" spans="1:55" x14ac:dyDescent="0.3">
      <c r="A70" s="81">
        <v>94000</v>
      </c>
      <c r="B70" s="20">
        <v>0.19600000000000001</v>
      </c>
      <c r="C70" s="20">
        <v>0.19900000000000001</v>
      </c>
      <c r="D70" s="20">
        <v>0.20300000000000001</v>
      </c>
      <c r="E70" s="20">
        <v>0.20599999999999999</v>
      </c>
      <c r="F70" s="20">
        <v>0.20799999999999999</v>
      </c>
      <c r="G70" s="20">
        <v>0.21099999999999999</v>
      </c>
      <c r="H70" s="20">
        <v>0.214</v>
      </c>
      <c r="I70" s="20">
        <v>0.216</v>
      </c>
      <c r="J70" s="20">
        <v>0.218</v>
      </c>
      <c r="K70" s="20">
        <v>0.22</v>
      </c>
      <c r="L70" s="20">
        <v>0.222</v>
      </c>
      <c r="M70" s="20">
        <v>0.22500000000000001</v>
      </c>
      <c r="N70" s="4"/>
      <c r="O70" s="81">
        <v>94000</v>
      </c>
      <c r="P70" s="79">
        <v>460712.8507981525</v>
      </c>
      <c r="Q70" s="79">
        <v>436350.43402567354</v>
      </c>
      <c r="R70" s="79">
        <v>416005.98598774895</v>
      </c>
      <c r="S70" s="79">
        <v>395272.87833100837</v>
      </c>
      <c r="T70" s="79">
        <v>374381.81890515203</v>
      </c>
      <c r="U70" s="79">
        <v>356894.33986070525</v>
      </c>
      <c r="V70" s="79">
        <v>340759.78869184921</v>
      </c>
      <c r="W70" s="79">
        <v>324357.06685332401</v>
      </c>
      <c r="X70" s="79">
        <v>309245.7837647507</v>
      </c>
      <c r="Y70" s="79">
        <v>295307.31498304859</v>
      </c>
      <c r="Z70" s="79">
        <v>282434.85788535979</v>
      </c>
      <c r="AA70" s="79">
        <v>271739.92790381797</v>
      </c>
      <c r="AB70" s="4"/>
      <c r="AC70" s="81">
        <v>94000</v>
      </c>
      <c r="AD70" s="12">
        <f t="shared" si="25"/>
        <v>4.9012005404058776</v>
      </c>
      <c r="AE70" s="12">
        <f t="shared" si="26"/>
        <v>4.6420258938901444</v>
      </c>
      <c r="AF70" s="12">
        <f t="shared" si="27"/>
        <v>4.4255955956143502</v>
      </c>
      <c r="AG70" s="12">
        <f t="shared" si="28"/>
        <v>4.205030620542642</v>
      </c>
      <c r="AH70" s="12">
        <f t="shared" si="29"/>
        <v>3.9827853075016173</v>
      </c>
      <c r="AI70" s="12">
        <f t="shared" si="30"/>
        <v>3.7967482963904815</v>
      </c>
      <c r="AJ70" s="12">
        <f t="shared" si="31"/>
        <v>3.6251041350196727</v>
      </c>
      <c r="AK70" s="12">
        <f t="shared" si="32"/>
        <v>3.4506070941842979</v>
      </c>
      <c r="AL70" s="12">
        <f t="shared" si="33"/>
        <v>3.2898487634547946</v>
      </c>
      <c r="AM70" s="12">
        <f t="shared" si="34"/>
        <v>3.1415671806707297</v>
      </c>
      <c r="AN70" s="12">
        <f t="shared" si="35"/>
        <v>3.0046261477165936</v>
      </c>
      <c r="AO70" s="12">
        <f t="shared" si="36"/>
        <v>2.8908502968491274</v>
      </c>
      <c r="AP70" s="12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</row>
    <row r="71" spans="1:55" x14ac:dyDescent="0.3">
      <c r="A71" s="81">
        <v>95000</v>
      </c>
      <c r="B71" s="20">
        <v>0.19600000000000001</v>
      </c>
      <c r="C71" s="20">
        <v>0.2</v>
      </c>
      <c r="D71" s="20">
        <v>0.20300000000000001</v>
      </c>
      <c r="E71" s="20">
        <v>0.20599999999999999</v>
      </c>
      <c r="F71" s="20">
        <v>0.20899999999999999</v>
      </c>
      <c r="G71" s="20">
        <v>0.21199999999999999</v>
      </c>
      <c r="H71" s="20">
        <v>0.215</v>
      </c>
      <c r="I71" s="20">
        <v>0.217</v>
      </c>
      <c r="J71" s="20">
        <v>0.219</v>
      </c>
      <c r="K71" s="20">
        <v>0.221</v>
      </c>
      <c r="L71" s="20">
        <v>0.223</v>
      </c>
      <c r="M71" s="20">
        <v>0.22500000000000001</v>
      </c>
      <c r="N71" s="4"/>
      <c r="O71" s="81">
        <v>95000</v>
      </c>
      <c r="P71" s="79">
        <v>465614.05133855843</v>
      </c>
      <c r="Q71" s="79">
        <v>443208.5024317223</v>
      </c>
      <c r="R71" s="79">
        <v>420431.5815833633</v>
      </c>
      <c r="S71" s="79">
        <v>399477.90895155101</v>
      </c>
      <c r="T71" s="79">
        <v>380183.66480982985</v>
      </c>
      <c r="U71" s="79">
        <v>362400.52459385921</v>
      </c>
      <c r="V71" s="79">
        <v>345994.16802699445</v>
      </c>
      <c r="W71" s="79">
        <v>329325.3020676357</v>
      </c>
      <c r="X71" s="79">
        <v>313969.28221870185</v>
      </c>
      <c r="Y71" s="79">
        <v>299805.46799173625</v>
      </c>
      <c r="Z71" s="79">
        <v>286725.2474746668</v>
      </c>
      <c r="AA71" s="79">
        <v>274630.77820066706</v>
      </c>
      <c r="AB71" s="4"/>
      <c r="AC71" s="81">
        <v>95000</v>
      </c>
      <c r="AD71" s="12">
        <f t="shared" si="25"/>
        <v>4.9012005404058785</v>
      </c>
      <c r="AE71" s="12">
        <f t="shared" si="26"/>
        <v>4.6653526571760242</v>
      </c>
      <c r="AF71" s="12">
        <f t="shared" si="27"/>
        <v>4.4255955956143502</v>
      </c>
      <c r="AG71" s="12">
        <f t="shared" si="28"/>
        <v>4.205030620542642</v>
      </c>
      <c r="AH71" s="12">
        <f t="shared" si="29"/>
        <v>4.0019333137876822</v>
      </c>
      <c r="AI71" s="12">
        <f t="shared" si="30"/>
        <v>3.8147423641458866</v>
      </c>
      <c r="AJ71" s="12">
        <f t="shared" si="31"/>
        <v>3.6420438739683627</v>
      </c>
      <c r="AK71" s="12">
        <f t="shared" si="32"/>
        <v>3.4665821270277442</v>
      </c>
      <c r="AL71" s="12">
        <f t="shared" si="33"/>
        <v>3.3049398128284406</v>
      </c>
      <c r="AM71" s="12">
        <f t="shared" si="34"/>
        <v>3.1558470314919607</v>
      </c>
      <c r="AN71" s="12">
        <f t="shared" si="35"/>
        <v>3.0181604997333347</v>
      </c>
      <c r="AO71" s="12">
        <f t="shared" si="36"/>
        <v>2.890850296849127</v>
      </c>
      <c r="AP71" s="12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</row>
    <row r="72" spans="1:55" x14ac:dyDescent="0.3">
      <c r="A72" s="81">
        <v>96000</v>
      </c>
      <c r="B72" s="20">
        <v>0.19700000000000001</v>
      </c>
      <c r="C72" s="20">
        <v>0.2</v>
      </c>
      <c r="D72" s="20">
        <v>0.20399999999999999</v>
      </c>
      <c r="E72" s="20">
        <v>0.20699999999999999</v>
      </c>
      <c r="F72" s="20">
        <v>0.21</v>
      </c>
      <c r="G72" s="20">
        <v>0.21299999999999999</v>
      </c>
      <c r="H72" s="20">
        <v>0.215</v>
      </c>
      <c r="I72" s="20">
        <v>0.218</v>
      </c>
      <c r="J72" s="20">
        <v>0.22</v>
      </c>
      <c r="K72" s="20">
        <v>0.222</v>
      </c>
      <c r="L72" s="20">
        <v>0.224</v>
      </c>
      <c r="M72" s="20">
        <v>0.22500000000000001</v>
      </c>
      <c r="N72" s="4"/>
      <c r="O72" s="81">
        <v>96000</v>
      </c>
      <c r="P72" s="79">
        <v>472915.8398987549</v>
      </c>
      <c r="Q72" s="79">
        <v>447873.85508889833</v>
      </c>
      <c r="R72" s="79">
        <v>426950.06967739627</v>
      </c>
      <c r="S72" s="79">
        <v>405642.56549234653</v>
      </c>
      <c r="T72" s="79">
        <v>386023.80672707985</v>
      </c>
      <c r="U72" s="79">
        <v>367942.697462524</v>
      </c>
      <c r="V72" s="79">
        <v>349636.21190096281</v>
      </c>
      <c r="W72" s="79">
        <v>334325.48734763422</v>
      </c>
      <c r="X72" s="79">
        <v>318722.96277140029</v>
      </c>
      <c r="Y72" s="79">
        <v>304332.18070206634</v>
      </c>
      <c r="Z72" s="79">
        <v>291042.70576800732</v>
      </c>
      <c r="AA72" s="79">
        <v>277521.62849751621</v>
      </c>
      <c r="AB72" s="4"/>
      <c r="AC72" s="81">
        <v>96000</v>
      </c>
      <c r="AD72" s="12">
        <f t="shared" si="25"/>
        <v>4.92620666561203</v>
      </c>
      <c r="AE72" s="12">
        <f t="shared" si="26"/>
        <v>4.6653526571760242</v>
      </c>
      <c r="AF72" s="12">
        <f t="shared" si="27"/>
        <v>4.4473965591395448</v>
      </c>
      <c r="AG72" s="12">
        <f t="shared" si="28"/>
        <v>4.2254433905452764</v>
      </c>
      <c r="AH72" s="12">
        <f t="shared" si="29"/>
        <v>4.0210813200737485</v>
      </c>
      <c r="AI72" s="12">
        <f t="shared" si="30"/>
        <v>3.8327364319012918</v>
      </c>
      <c r="AJ72" s="12">
        <f t="shared" si="31"/>
        <v>3.6420438739683627</v>
      </c>
      <c r="AK72" s="12">
        <f t="shared" si="32"/>
        <v>3.48255715987119</v>
      </c>
      <c r="AL72" s="12">
        <f t="shared" si="33"/>
        <v>3.3200308622020862</v>
      </c>
      <c r="AM72" s="12">
        <f t="shared" si="34"/>
        <v>3.1701268823131912</v>
      </c>
      <c r="AN72" s="12">
        <f t="shared" si="35"/>
        <v>3.0316948517500761</v>
      </c>
      <c r="AO72" s="12">
        <f t="shared" si="36"/>
        <v>2.8908502968491274</v>
      </c>
      <c r="AP72" s="12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</row>
    <row r="73" spans="1:55" x14ac:dyDescent="0.3">
      <c r="A73" s="81">
        <v>97000</v>
      </c>
      <c r="B73" s="20">
        <v>0.19700000000000001</v>
      </c>
      <c r="C73" s="20">
        <v>0.20100000000000001</v>
      </c>
      <c r="D73" s="20">
        <v>0.20399999999999999</v>
      </c>
      <c r="E73" s="20">
        <v>0.20699999999999999</v>
      </c>
      <c r="F73" s="20">
        <v>0.21</v>
      </c>
      <c r="G73" s="20">
        <v>0.21299999999999999</v>
      </c>
      <c r="H73" s="20">
        <v>0.216</v>
      </c>
      <c r="I73" s="20">
        <v>0.218</v>
      </c>
      <c r="J73" s="20">
        <v>0.22</v>
      </c>
      <c r="K73" s="20">
        <v>0.223</v>
      </c>
      <c r="L73" s="20">
        <v>0.224</v>
      </c>
      <c r="M73" s="20">
        <v>0.22600000000000001</v>
      </c>
      <c r="N73" s="4"/>
      <c r="O73" s="81">
        <v>97000</v>
      </c>
      <c r="P73" s="79">
        <v>477842.04656436696</v>
      </c>
      <c r="Q73" s="79">
        <v>454801.90378480474</v>
      </c>
      <c r="R73" s="79">
        <v>431397.46623653581</v>
      </c>
      <c r="S73" s="79">
        <v>409868.00888289179</v>
      </c>
      <c r="T73" s="79">
        <v>390044.8880471536</v>
      </c>
      <c r="U73" s="79">
        <v>371775.43389442528</v>
      </c>
      <c r="V73" s="79">
        <v>354921.41045295412</v>
      </c>
      <c r="W73" s="79">
        <v>337808.04450750543</v>
      </c>
      <c r="X73" s="79">
        <v>322042.9936336024</v>
      </c>
      <c r="Y73" s="79">
        <v>308887.45311403892</v>
      </c>
      <c r="Z73" s="79">
        <v>294074.40061975742</v>
      </c>
      <c r="AA73" s="79">
        <v>281658.75647789583</v>
      </c>
      <c r="AB73" s="4"/>
      <c r="AC73" s="81">
        <v>97000</v>
      </c>
      <c r="AD73" s="12">
        <f t="shared" si="25"/>
        <v>4.9262066656120309</v>
      </c>
      <c r="AE73" s="12">
        <f t="shared" si="26"/>
        <v>4.6886794204619049</v>
      </c>
      <c r="AF73" s="12">
        <f t="shared" si="27"/>
        <v>4.4473965591395448</v>
      </c>
      <c r="AG73" s="12">
        <f t="shared" si="28"/>
        <v>4.2254433905452764</v>
      </c>
      <c r="AH73" s="12">
        <f t="shared" si="29"/>
        <v>4.0210813200737485</v>
      </c>
      <c r="AI73" s="12">
        <f t="shared" si="30"/>
        <v>3.8327364319012918</v>
      </c>
      <c r="AJ73" s="12">
        <f t="shared" si="31"/>
        <v>3.6589836129170528</v>
      </c>
      <c r="AK73" s="12">
        <f t="shared" si="32"/>
        <v>3.48255715987119</v>
      </c>
      <c r="AL73" s="12">
        <f t="shared" si="33"/>
        <v>3.3200308622020867</v>
      </c>
      <c r="AM73" s="12">
        <f t="shared" si="34"/>
        <v>3.1844067331344217</v>
      </c>
      <c r="AN73" s="12">
        <f t="shared" si="35"/>
        <v>3.0316948517500766</v>
      </c>
      <c r="AO73" s="12">
        <f t="shared" si="36"/>
        <v>2.9036985203906789</v>
      </c>
      <c r="AP73" s="12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</row>
    <row r="74" spans="1:55" x14ac:dyDescent="0.3">
      <c r="A74" s="81">
        <v>98000</v>
      </c>
      <c r="B74" s="20">
        <v>0.19800000000000001</v>
      </c>
      <c r="C74" s="20">
        <v>0.20200000000000001</v>
      </c>
      <c r="D74" s="20">
        <v>0.20499999999999999</v>
      </c>
      <c r="E74" s="20">
        <v>0.20799999999999999</v>
      </c>
      <c r="F74" s="20">
        <v>0.21099999999999999</v>
      </c>
      <c r="G74" s="20">
        <v>0.214</v>
      </c>
      <c r="H74" s="20">
        <v>0.216</v>
      </c>
      <c r="I74" s="20">
        <v>0.219</v>
      </c>
      <c r="J74" s="20">
        <v>0.221</v>
      </c>
      <c r="K74" s="20">
        <v>0.223</v>
      </c>
      <c r="L74" s="20">
        <v>0.22500000000000001</v>
      </c>
      <c r="M74" s="20">
        <v>0.22700000000000001</v>
      </c>
      <c r="N74" s="4"/>
      <c r="O74" s="81">
        <v>98000</v>
      </c>
      <c r="P74" s="79">
        <v>485218.85350018193</v>
      </c>
      <c r="Q74" s="79">
        <v>461776.60600728291</v>
      </c>
      <c r="R74" s="79">
        <v>437981.35722114437</v>
      </c>
      <c r="S74" s="79">
        <v>416093.90373369528</v>
      </c>
      <c r="T74" s="79">
        <v>395942.47398326179</v>
      </c>
      <c r="U74" s="79">
        <v>377371.5889663563</v>
      </c>
      <c r="V74" s="79">
        <v>358580.39406587119</v>
      </c>
      <c r="W74" s="79">
        <v>342856.15488603426</v>
      </c>
      <c r="X74" s="79">
        <v>326841.94733442174</v>
      </c>
      <c r="Y74" s="79">
        <v>312071.85984717339</v>
      </c>
      <c r="Z74" s="79">
        <v>298432.46196914813</v>
      </c>
      <c r="AA74" s="79">
        <v>285821.5809053586</v>
      </c>
      <c r="AB74" s="4"/>
      <c r="AC74" s="81">
        <v>98000</v>
      </c>
      <c r="AD74" s="12">
        <f t="shared" si="25"/>
        <v>4.9512127908181833</v>
      </c>
      <c r="AE74" s="12">
        <f t="shared" si="26"/>
        <v>4.7120061837477847</v>
      </c>
      <c r="AF74" s="12">
        <f t="shared" si="27"/>
        <v>4.4691975226647385</v>
      </c>
      <c r="AG74" s="12">
        <f t="shared" si="28"/>
        <v>4.2458561605479108</v>
      </c>
      <c r="AH74" s="12">
        <f t="shared" si="29"/>
        <v>4.0402293263598139</v>
      </c>
      <c r="AI74" s="12">
        <f t="shared" si="30"/>
        <v>3.8507304996566969</v>
      </c>
      <c r="AJ74" s="12">
        <f t="shared" si="31"/>
        <v>3.6589836129170532</v>
      </c>
      <c r="AK74" s="12">
        <f t="shared" si="32"/>
        <v>3.4985321927146353</v>
      </c>
      <c r="AL74" s="12">
        <f t="shared" si="33"/>
        <v>3.3351219115757322</v>
      </c>
      <c r="AM74" s="12">
        <f t="shared" si="34"/>
        <v>3.1844067331344221</v>
      </c>
      <c r="AN74" s="12">
        <f t="shared" si="35"/>
        <v>3.0452292037668176</v>
      </c>
      <c r="AO74" s="12">
        <f t="shared" si="36"/>
        <v>2.9165467439322308</v>
      </c>
      <c r="AP74" s="12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</row>
    <row r="75" spans="1:55" x14ac:dyDescent="0.3">
      <c r="A75" s="81">
        <v>99000</v>
      </c>
      <c r="B75" s="20">
        <v>0.19800000000000001</v>
      </c>
      <c r="C75" s="20">
        <v>0.20200000000000001</v>
      </c>
      <c r="D75" s="20">
        <v>0.20499999999999999</v>
      </c>
      <c r="E75" s="20">
        <v>0.20899999999999999</v>
      </c>
      <c r="F75" s="20">
        <v>0.21199999999999999</v>
      </c>
      <c r="G75" s="20">
        <v>0.214</v>
      </c>
      <c r="H75" s="20">
        <v>0.217</v>
      </c>
      <c r="I75" s="20">
        <v>0.22</v>
      </c>
      <c r="J75" s="20">
        <v>0.222</v>
      </c>
      <c r="K75" s="20">
        <v>0.224</v>
      </c>
      <c r="L75" s="20">
        <v>0.22600000000000001</v>
      </c>
      <c r="M75" s="20">
        <v>0.22700000000000001</v>
      </c>
      <c r="N75" s="4"/>
      <c r="O75" s="81">
        <v>99000</v>
      </c>
      <c r="P75" s="79">
        <v>490170.06629100011</v>
      </c>
      <c r="Q75" s="79">
        <v>466488.6121910307</v>
      </c>
      <c r="R75" s="79">
        <v>442450.55474380904</v>
      </c>
      <c r="S75" s="79">
        <v>422360.62412450393</v>
      </c>
      <c r="T75" s="79">
        <v>401878.35593194206</v>
      </c>
      <c r="U75" s="79">
        <v>381222.319466013</v>
      </c>
      <c r="V75" s="79">
        <v>363916.41183470853</v>
      </c>
      <c r="W75" s="79">
        <v>347936.21533025004</v>
      </c>
      <c r="X75" s="79">
        <v>331671.08313398843</v>
      </c>
      <c r="Y75" s="79">
        <v>316669.97181160958</v>
      </c>
      <c r="Z75" s="79">
        <v>302817.59202257235</v>
      </c>
      <c r="AA75" s="79">
        <v>288738.12764929084</v>
      </c>
      <c r="AB75" s="4"/>
      <c r="AC75" s="81">
        <v>99000</v>
      </c>
      <c r="AD75" s="12">
        <f t="shared" si="25"/>
        <v>4.9512127908181833</v>
      </c>
      <c r="AE75" s="12">
        <f t="shared" si="26"/>
        <v>4.7120061837477847</v>
      </c>
      <c r="AF75" s="12">
        <f t="shared" si="27"/>
        <v>4.4691975226647376</v>
      </c>
      <c r="AG75" s="12">
        <f t="shared" si="28"/>
        <v>4.2662689305505443</v>
      </c>
      <c r="AH75" s="12">
        <f t="shared" si="29"/>
        <v>4.0593773326458793</v>
      </c>
      <c r="AI75" s="12">
        <f t="shared" si="30"/>
        <v>3.8507304996566969</v>
      </c>
      <c r="AJ75" s="12">
        <f t="shared" si="31"/>
        <v>3.6759233518657428</v>
      </c>
      <c r="AK75" s="12">
        <f t="shared" si="32"/>
        <v>3.5145072255580811</v>
      </c>
      <c r="AL75" s="12">
        <f t="shared" si="33"/>
        <v>3.3502129609493783</v>
      </c>
      <c r="AM75" s="12">
        <f t="shared" si="34"/>
        <v>3.1986865839556522</v>
      </c>
      <c r="AN75" s="12">
        <f t="shared" si="35"/>
        <v>3.0587635557835591</v>
      </c>
      <c r="AO75" s="12">
        <f t="shared" si="36"/>
        <v>2.9165467439322308</v>
      </c>
      <c r="AP75" s="12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</row>
    <row r="76" spans="1:55" x14ac:dyDescent="0.3">
      <c r="A76" s="81">
        <v>100000</v>
      </c>
      <c r="B76" s="20">
        <v>0.19900000000000001</v>
      </c>
      <c r="C76" s="20">
        <v>0.20200000000000001</v>
      </c>
      <c r="D76" s="20">
        <v>0.20599999999999999</v>
      </c>
      <c r="E76" s="20">
        <v>0.20899999999999999</v>
      </c>
      <c r="F76" s="20">
        <v>0.21199999999999999</v>
      </c>
      <c r="G76" s="20">
        <v>0.215</v>
      </c>
      <c r="H76" s="20">
        <v>0.218</v>
      </c>
      <c r="I76" s="20">
        <v>0.22</v>
      </c>
      <c r="J76" s="20">
        <v>0.222</v>
      </c>
      <c r="K76" s="20">
        <v>0.224</v>
      </c>
      <c r="L76" s="20">
        <v>0.22600000000000001</v>
      </c>
      <c r="M76" s="20">
        <v>0.22800000000000001</v>
      </c>
      <c r="N76" s="4"/>
      <c r="O76" s="81">
        <v>100000</v>
      </c>
      <c r="P76" s="79">
        <v>497621.89160243352</v>
      </c>
      <c r="Q76" s="79">
        <v>471200.61837477842</v>
      </c>
      <c r="R76" s="79">
        <v>449099.84861899319</v>
      </c>
      <c r="S76" s="79">
        <v>426626.89305505448</v>
      </c>
      <c r="T76" s="79">
        <v>405937.73326458794</v>
      </c>
      <c r="U76" s="79">
        <v>386872.45674121019</v>
      </c>
      <c r="V76" s="79">
        <v>369286.30908144329</v>
      </c>
      <c r="W76" s="79">
        <v>351450.72255580814</v>
      </c>
      <c r="X76" s="79">
        <v>335021.29609493783</v>
      </c>
      <c r="Y76" s="79">
        <v>319868.65839556529</v>
      </c>
      <c r="Z76" s="79">
        <v>305876.3555783559</v>
      </c>
      <c r="AA76" s="79">
        <v>292939.4967473782</v>
      </c>
      <c r="AB76" s="4"/>
      <c r="AC76" s="81">
        <v>100000</v>
      </c>
      <c r="AD76" s="12">
        <f t="shared" si="25"/>
        <v>4.9762189160243349</v>
      </c>
      <c r="AE76" s="12">
        <f t="shared" si="26"/>
        <v>4.7120061837477838</v>
      </c>
      <c r="AF76" s="12">
        <f t="shared" si="27"/>
        <v>4.4909984861899321</v>
      </c>
      <c r="AG76" s="12">
        <f t="shared" si="28"/>
        <v>4.2662689305505443</v>
      </c>
      <c r="AH76" s="12">
        <f t="shared" si="29"/>
        <v>4.0593773326458793</v>
      </c>
      <c r="AI76" s="12">
        <f t="shared" si="30"/>
        <v>3.868724567412102</v>
      </c>
      <c r="AJ76" s="12">
        <f t="shared" si="31"/>
        <v>3.6928630908144329</v>
      </c>
      <c r="AK76" s="12">
        <f t="shared" si="32"/>
        <v>3.5145072255580816</v>
      </c>
      <c r="AL76" s="12">
        <f t="shared" si="33"/>
        <v>3.3502129609493783</v>
      </c>
      <c r="AM76" s="12">
        <f t="shared" si="34"/>
        <v>3.1986865839556531</v>
      </c>
      <c r="AN76" s="12">
        <f t="shared" si="35"/>
        <v>3.0587635557835591</v>
      </c>
      <c r="AO76" s="12">
        <f t="shared" si="36"/>
        <v>2.9293949674737818</v>
      </c>
      <c r="AP76" s="12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</row>
    <row r="77" spans="1:55" x14ac:dyDescent="0.3">
      <c r="A77" s="81">
        <v>101000</v>
      </c>
      <c r="B77" s="20">
        <v>0.19900000000000001</v>
      </c>
      <c r="C77" s="20">
        <v>0.20300000000000001</v>
      </c>
      <c r="D77" s="20">
        <v>0.20699999999999999</v>
      </c>
      <c r="E77" s="20">
        <v>0.21</v>
      </c>
      <c r="F77" s="20">
        <v>0.21299999999999999</v>
      </c>
      <c r="G77" s="20">
        <v>0.215</v>
      </c>
      <c r="H77" s="20">
        <v>0.218</v>
      </c>
      <c r="I77" s="20">
        <v>0.221</v>
      </c>
      <c r="J77" s="20">
        <v>0.223</v>
      </c>
      <c r="K77" s="20">
        <v>0.22500000000000001</v>
      </c>
      <c r="L77" s="20">
        <v>0.22700000000000001</v>
      </c>
      <c r="M77" s="20">
        <v>0.22900000000000001</v>
      </c>
      <c r="N77" s="4"/>
      <c r="O77" s="81">
        <v>101000</v>
      </c>
      <c r="P77" s="79">
        <v>502598.11051845789</v>
      </c>
      <c r="Q77" s="79">
        <v>478268.6276504001</v>
      </c>
      <c r="R77" s="79">
        <v>455792.74442122772</v>
      </c>
      <c r="S77" s="79">
        <v>432954.85175587109</v>
      </c>
      <c r="T77" s="79">
        <v>411931.0592321264</v>
      </c>
      <c r="U77" s="79">
        <v>390741.1813086223</v>
      </c>
      <c r="V77" s="79">
        <v>372979.17217225768</v>
      </c>
      <c r="W77" s="79">
        <v>356578.70809855423</v>
      </c>
      <c r="X77" s="79">
        <v>339895.70504262543</v>
      </c>
      <c r="Y77" s="79">
        <v>324509.60991246521</v>
      </c>
      <c r="Z77" s="79">
        <v>310302.08868783037</v>
      </c>
      <c r="AA77" s="79">
        <v>297166.56229254871</v>
      </c>
      <c r="AB77" s="4"/>
      <c r="AC77" s="81">
        <v>101000</v>
      </c>
      <c r="AD77" s="12">
        <f t="shared" si="25"/>
        <v>4.9762189160243357</v>
      </c>
      <c r="AE77" s="12">
        <f t="shared" si="26"/>
        <v>4.7353329470336645</v>
      </c>
      <c r="AF77" s="12">
        <f t="shared" si="27"/>
        <v>4.5127994497151258</v>
      </c>
      <c r="AG77" s="12">
        <f t="shared" si="28"/>
        <v>4.2866817005531788</v>
      </c>
      <c r="AH77" s="12">
        <f t="shared" si="29"/>
        <v>4.0785253389319447</v>
      </c>
      <c r="AI77" s="12">
        <f t="shared" si="30"/>
        <v>3.868724567412102</v>
      </c>
      <c r="AJ77" s="12">
        <f t="shared" si="31"/>
        <v>3.6928630908144324</v>
      </c>
      <c r="AK77" s="12">
        <f t="shared" si="32"/>
        <v>3.530482258401527</v>
      </c>
      <c r="AL77" s="12">
        <f t="shared" si="33"/>
        <v>3.3653040103230238</v>
      </c>
      <c r="AM77" s="12">
        <f t="shared" si="34"/>
        <v>3.2129664347768832</v>
      </c>
      <c r="AN77" s="12">
        <f t="shared" si="35"/>
        <v>3.0722979078003005</v>
      </c>
      <c r="AO77" s="12">
        <f t="shared" si="36"/>
        <v>2.9422431910153337</v>
      </c>
      <c r="AP77" s="12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</row>
    <row r="78" spans="1:55" x14ac:dyDescent="0.3">
      <c r="A78" s="81">
        <v>102000</v>
      </c>
      <c r="B78" s="20">
        <v>0.2</v>
      </c>
      <c r="C78" s="20">
        <v>0.20300000000000001</v>
      </c>
      <c r="D78" s="20">
        <v>0.20699999999999999</v>
      </c>
      <c r="E78" s="20">
        <v>0.21</v>
      </c>
      <c r="F78" s="20">
        <v>0.21299999999999999</v>
      </c>
      <c r="G78" s="20">
        <v>0.216</v>
      </c>
      <c r="H78" s="20">
        <v>0.218</v>
      </c>
      <c r="I78" s="20">
        <v>0.221</v>
      </c>
      <c r="J78" s="20">
        <v>0.224</v>
      </c>
      <c r="K78" s="20">
        <v>0.22600000000000001</v>
      </c>
      <c r="L78" s="20">
        <v>0.22800000000000001</v>
      </c>
      <c r="M78" s="20">
        <v>0.22900000000000001</v>
      </c>
      <c r="N78" s="4"/>
      <c r="O78" s="81">
        <v>102000</v>
      </c>
      <c r="P78" s="79">
        <v>510124.95420550974</v>
      </c>
      <c r="Q78" s="79">
        <v>483003.96059743379</v>
      </c>
      <c r="R78" s="79">
        <v>460305.54387094284</v>
      </c>
      <c r="S78" s="79">
        <v>437241.53345642425</v>
      </c>
      <c r="T78" s="79">
        <v>416009.58457105834</v>
      </c>
      <c r="U78" s="79">
        <v>396445.30078708573</v>
      </c>
      <c r="V78" s="79">
        <v>376672.03526307218</v>
      </c>
      <c r="W78" s="79">
        <v>360109.19035695581</v>
      </c>
      <c r="X78" s="79">
        <v>344800.29608906031</v>
      </c>
      <c r="Y78" s="79">
        <v>329179.12113100762</v>
      </c>
      <c r="Z78" s="79">
        <v>314754.89050133829</v>
      </c>
      <c r="AA78" s="79">
        <v>300108.80548356404</v>
      </c>
      <c r="AB78" s="4"/>
      <c r="AC78" s="81">
        <v>102000</v>
      </c>
      <c r="AD78" s="12">
        <f t="shared" si="25"/>
        <v>5.0012250412304873</v>
      </c>
      <c r="AE78" s="12">
        <f t="shared" si="26"/>
        <v>4.7353329470336645</v>
      </c>
      <c r="AF78" s="12">
        <f t="shared" si="27"/>
        <v>4.5127994497151258</v>
      </c>
      <c r="AG78" s="12">
        <f t="shared" si="28"/>
        <v>4.2866817005531788</v>
      </c>
      <c r="AH78" s="12">
        <f t="shared" si="29"/>
        <v>4.0785253389319447</v>
      </c>
      <c r="AI78" s="12">
        <f t="shared" si="30"/>
        <v>3.8867186351675072</v>
      </c>
      <c r="AJ78" s="12">
        <f t="shared" si="31"/>
        <v>3.6928630908144333</v>
      </c>
      <c r="AK78" s="12">
        <f t="shared" si="32"/>
        <v>3.5304822584015274</v>
      </c>
      <c r="AL78" s="12">
        <f t="shared" si="33"/>
        <v>3.3803950596966699</v>
      </c>
      <c r="AM78" s="12">
        <f t="shared" si="34"/>
        <v>3.2272462855981141</v>
      </c>
      <c r="AN78" s="12">
        <f t="shared" si="35"/>
        <v>3.085832259817042</v>
      </c>
      <c r="AO78" s="12">
        <f t="shared" si="36"/>
        <v>2.9422431910153337</v>
      </c>
      <c r="AP78" s="12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</row>
    <row r="79" spans="1:55" x14ac:dyDescent="0.3">
      <c r="A79" s="81">
        <v>103000</v>
      </c>
      <c r="B79" s="20">
        <v>0.20100000000000001</v>
      </c>
      <c r="C79" s="20">
        <v>0.20399999999999999</v>
      </c>
      <c r="D79" s="20">
        <v>0.20699999999999999</v>
      </c>
      <c r="E79" s="20">
        <v>0.21099999999999999</v>
      </c>
      <c r="F79" s="20">
        <v>0.214</v>
      </c>
      <c r="G79" s="20">
        <v>0.217</v>
      </c>
      <c r="H79" s="20">
        <v>0.219</v>
      </c>
      <c r="I79" s="20">
        <v>0.222</v>
      </c>
      <c r="J79" s="20">
        <v>0.224</v>
      </c>
      <c r="K79" s="20">
        <v>0.22600000000000001</v>
      </c>
      <c r="L79" s="20">
        <v>0.22800000000000001</v>
      </c>
      <c r="M79" s="20">
        <v>0.23</v>
      </c>
      <c r="N79" s="4"/>
      <c r="O79" s="81">
        <v>103000</v>
      </c>
      <c r="P79" s="79">
        <v>517701.8101429739</v>
      </c>
      <c r="Q79" s="79">
        <v>490141.95016291313</v>
      </c>
      <c r="R79" s="79">
        <v>464818.34332065796</v>
      </c>
      <c r="S79" s="79">
        <v>443630.73046724871</v>
      </c>
      <c r="T79" s="79">
        <v>422060.35455745505</v>
      </c>
      <c r="U79" s="79">
        <v>402185.40840105992</v>
      </c>
      <c r="V79" s="79">
        <v>382109.69146560167</v>
      </c>
      <c r="W79" s="79">
        <v>365285.1009982322</v>
      </c>
      <c r="X79" s="79">
        <v>348180.691148757</v>
      </c>
      <c r="Y79" s="79">
        <v>332406.3674166057</v>
      </c>
      <c r="Z79" s="79">
        <v>317840.72276115534</v>
      </c>
      <c r="AA79" s="79">
        <v>304374.4156993592</v>
      </c>
      <c r="AB79" s="4"/>
      <c r="AC79" s="81">
        <v>103000</v>
      </c>
      <c r="AD79" s="12">
        <f t="shared" si="25"/>
        <v>5.0262311664366397</v>
      </c>
      <c r="AE79" s="12">
        <f t="shared" si="26"/>
        <v>4.7586597103195452</v>
      </c>
      <c r="AF79" s="12">
        <f t="shared" si="27"/>
        <v>4.5127994497151258</v>
      </c>
      <c r="AG79" s="12">
        <f t="shared" si="28"/>
        <v>4.3070944705558123</v>
      </c>
      <c r="AH79" s="12">
        <f t="shared" si="29"/>
        <v>4.0976733452180101</v>
      </c>
      <c r="AI79" s="12">
        <f t="shared" si="30"/>
        <v>3.9047127029229118</v>
      </c>
      <c r="AJ79" s="12">
        <f t="shared" si="31"/>
        <v>3.7098028297631229</v>
      </c>
      <c r="AK79" s="12">
        <f t="shared" si="32"/>
        <v>3.5464572912449728</v>
      </c>
      <c r="AL79" s="12">
        <f t="shared" si="33"/>
        <v>3.3803950596966699</v>
      </c>
      <c r="AM79" s="12">
        <f t="shared" si="34"/>
        <v>3.2272462855981137</v>
      </c>
      <c r="AN79" s="12">
        <f t="shared" si="35"/>
        <v>3.085832259817042</v>
      </c>
      <c r="AO79" s="12">
        <f t="shared" si="36"/>
        <v>2.9550914145568856</v>
      </c>
      <c r="AP79" s="12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1:55" x14ac:dyDescent="0.3">
      <c r="A80" s="81">
        <v>104000</v>
      </c>
      <c r="B80" s="20">
        <v>0.20100000000000001</v>
      </c>
      <c r="C80" s="20">
        <v>0.20499999999999999</v>
      </c>
      <c r="D80" s="20">
        <v>0.20799999999999999</v>
      </c>
      <c r="E80" s="20">
        <v>0.21099999999999999</v>
      </c>
      <c r="F80" s="20">
        <v>0.214</v>
      </c>
      <c r="G80" s="20">
        <v>0.217</v>
      </c>
      <c r="H80" s="20">
        <v>0.22</v>
      </c>
      <c r="I80" s="20">
        <v>0.222</v>
      </c>
      <c r="J80" s="20">
        <v>0.22500000000000001</v>
      </c>
      <c r="K80" s="20">
        <v>0.22700000000000001</v>
      </c>
      <c r="L80" s="20">
        <v>0.22900000000000001</v>
      </c>
      <c r="M80" s="20">
        <v>0.23100000000000001</v>
      </c>
      <c r="N80" s="4"/>
      <c r="O80" s="81">
        <v>104000</v>
      </c>
      <c r="P80" s="79">
        <v>522728.04130941059</v>
      </c>
      <c r="Q80" s="79">
        <v>497326.59325496422</v>
      </c>
      <c r="R80" s="79">
        <v>471598.44297699328</v>
      </c>
      <c r="S80" s="79">
        <v>447937.8249378046</v>
      </c>
      <c r="T80" s="79">
        <v>426158.02790267306</v>
      </c>
      <c r="U80" s="79">
        <v>406090.12110398285</v>
      </c>
      <c r="V80" s="79">
        <v>387581.22714602854</v>
      </c>
      <c r="W80" s="79">
        <v>368831.55828947719</v>
      </c>
      <c r="X80" s="79">
        <v>353130.55534331285</v>
      </c>
      <c r="Y80" s="79">
        <v>337118.71818761178</v>
      </c>
      <c r="Z80" s="79">
        <v>322334.12763071351</v>
      </c>
      <c r="AA80" s="79">
        <v>308665.72236223746</v>
      </c>
      <c r="AB80" s="4"/>
      <c r="AC80" s="81">
        <v>104000</v>
      </c>
      <c r="AD80" s="12">
        <f t="shared" si="25"/>
        <v>5.0262311664366406</v>
      </c>
      <c r="AE80" s="12">
        <f t="shared" si="26"/>
        <v>4.7819864736054249</v>
      </c>
      <c r="AF80" s="12">
        <f t="shared" si="27"/>
        <v>4.5346004132403204</v>
      </c>
      <c r="AG80" s="12">
        <f t="shared" si="28"/>
        <v>4.3070944705558132</v>
      </c>
      <c r="AH80" s="12">
        <f t="shared" si="29"/>
        <v>4.0976733452180101</v>
      </c>
      <c r="AI80" s="12">
        <f t="shared" si="30"/>
        <v>3.9047127029229118</v>
      </c>
      <c r="AJ80" s="12">
        <f t="shared" si="31"/>
        <v>3.726742568711813</v>
      </c>
      <c r="AK80" s="12">
        <f t="shared" si="32"/>
        <v>3.5464572912449732</v>
      </c>
      <c r="AL80" s="12">
        <f t="shared" si="33"/>
        <v>3.3954861090703159</v>
      </c>
      <c r="AM80" s="12">
        <f t="shared" si="34"/>
        <v>3.2415261364193442</v>
      </c>
      <c r="AN80" s="12">
        <f t="shared" si="35"/>
        <v>3.0993666118337839</v>
      </c>
      <c r="AO80" s="12">
        <f t="shared" si="36"/>
        <v>2.9679396380984371</v>
      </c>
      <c r="AP80" s="12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</row>
    <row r="81" spans="1:55" x14ac:dyDescent="0.3">
      <c r="A81" s="81">
        <v>105000</v>
      </c>
      <c r="B81" s="20">
        <v>0.20100000000000001</v>
      </c>
      <c r="C81" s="20">
        <v>0.20499999999999999</v>
      </c>
      <c r="D81" s="20">
        <v>0.20799999999999999</v>
      </c>
      <c r="E81" s="20">
        <v>0.21199999999999999</v>
      </c>
      <c r="F81" s="20">
        <v>0.215</v>
      </c>
      <c r="G81" s="20">
        <v>0.218</v>
      </c>
      <c r="H81" s="20">
        <v>0.22</v>
      </c>
      <c r="I81" s="20">
        <v>0.223</v>
      </c>
      <c r="J81" s="20">
        <v>0.22500000000000001</v>
      </c>
      <c r="K81" s="20">
        <v>0.22700000000000001</v>
      </c>
      <c r="L81" s="20">
        <v>0.22900000000000001</v>
      </c>
      <c r="M81" s="20">
        <v>0.23100000000000001</v>
      </c>
      <c r="N81" s="4"/>
      <c r="O81" s="81">
        <v>105000</v>
      </c>
      <c r="P81" s="79">
        <v>527754.27247584716</v>
      </c>
      <c r="Q81" s="79">
        <v>502108.57972856966</v>
      </c>
      <c r="R81" s="79">
        <v>476133.04339023354</v>
      </c>
      <c r="S81" s="79">
        <v>454388.26025863696</v>
      </c>
      <c r="T81" s="79">
        <v>432266.24190792796</v>
      </c>
      <c r="U81" s="79">
        <v>411884.21092122333</v>
      </c>
      <c r="V81" s="79">
        <v>391307.96971474035</v>
      </c>
      <c r="W81" s="79">
        <v>374055.39402928395</v>
      </c>
      <c r="X81" s="79">
        <v>356526.04145238316</v>
      </c>
      <c r="Y81" s="79">
        <v>340360.24432403117</v>
      </c>
      <c r="Z81" s="79">
        <v>325433.49424254725</v>
      </c>
      <c r="AA81" s="79">
        <v>311633.66200033593</v>
      </c>
      <c r="AB81" s="4"/>
      <c r="AC81" s="81">
        <v>105000</v>
      </c>
      <c r="AD81" s="12">
        <f t="shared" si="25"/>
        <v>5.0262311664366397</v>
      </c>
      <c r="AE81" s="12">
        <f t="shared" si="26"/>
        <v>4.7819864736054249</v>
      </c>
      <c r="AF81" s="12">
        <f t="shared" si="27"/>
        <v>4.5346004132403195</v>
      </c>
      <c r="AG81" s="12">
        <f t="shared" si="28"/>
        <v>4.3275072405584476</v>
      </c>
      <c r="AH81" s="12">
        <f t="shared" si="29"/>
        <v>4.1168213515040755</v>
      </c>
      <c r="AI81" s="12">
        <f t="shared" si="30"/>
        <v>3.9227067706783174</v>
      </c>
      <c r="AJ81" s="12">
        <f t="shared" si="31"/>
        <v>3.726742568711813</v>
      </c>
      <c r="AK81" s="12">
        <f t="shared" si="32"/>
        <v>3.5624323240884186</v>
      </c>
      <c r="AL81" s="12">
        <f t="shared" si="33"/>
        <v>3.3954861090703159</v>
      </c>
      <c r="AM81" s="12">
        <f t="shared" si="34"/>
        <v>3.2415261364193446</v>
      </c>
      <c r="AN81" s="12">
        <f t="shared" si="35"/>
        <v>3.0993666118337835</v>
      </c>
      <c r="AO81" s="12">
        <f t="shared" si="36"/>
        <v>2.9679396380984375</v>
      </c>
      <c r="AP81" s="12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</row>
    <row r="82" spans="1:55" x14ac:dyDescent="0.3">
      <c r="A82" s="81">
        <v>106000</v>
      </c>
      <c r="B82" s="20">
        <v>0.20200000000000001</v>
      </c>
      <c r="C82" s="20">
        <v>0.20599999999999999</v>
      </c>
      <c r="D82" s="20">
        <v>0.20899999999999999</v>
      </c>
      <c r="E82" s="20">
        <v>0.21199999999999999</v>
      </c>
      <c r="F82" s="20">
        <v>0.215</v>
      </c>
      <c r="G82" s="20">
        <v>0.218</v>
      </c>
      <c r="H82" s="20">
        <v>0.221</v>
      </c>
      <c r="I82" s="20">
        <v>0.223</v>
      </c>
      <c r="J82" s="20">
        <v>0.22600000000000001</v>
      </c>
      <c r="K82" s="20">
        <v>0.22800000000000001</v>
      </c>
      <c r="L82" s="20">
        <v>0.23</v>
      </c>
      <c r="M82" s="20">
        <v>0.23200000000000001</v>
      </c>
      <c r="N82" s="4"/>
      <c r="O82" s="81">
        <v>106000</v>
      </c>
      <c r="P82" s="79">
        <v>535431.15291413595</v>
      </c>
      <c r="Q82" s="79">
        <v>509363.20311047835</v>
      </c>
      <c r="R82" s="79">
        <v>482978.54593714443</v>
      </c>
      <c r="S82" s="79">
        <v>458715.76749919541</v>
      </c>
      <c r="T82" s="79">
        <v>436383.06325943203</v>
      </c>
      <c r="U82" s="79">
        <v>415806.91769190162</v>
      </c>
      <c r="V82" s="79">
        <v>396830.32461201336</v>
      </c>
      <c r="W82" s="79">
        <v>377617.82635337237</v>
      </c>
      <c r="X82" s="79">
        <v>361521.17879505991</v>
      </c>
      <c r="Y82" s="79">
        <v>345115.43464750092</v>
      </c>
      <c r="Z82" s="79">
        <v>329967.50216815562</v>
      </c>
      <c r="AA82" s="79">
        <v>315963.51333383884</v>
      </c>
      <c r="AB82" s="4"/>
      <c r="AC82" s="81">
        <v>106000</v>
      </c>
      <c r="AD82" s="12">
        <f t="shared" si="25"/>
        <v>5.0512372916427921</v>
      </c>
      <c r="AE82" s="12">
        <f t="shared" si="26"/>
        <v>4.8053132368913056</v>
      </c>
      <c r="AF82" s="12">
        <f t="shared" si="27"/>
        <v>4.5564013767655132</v>
      </c>
      <c r="AG82" s="12">
        <f t="shared" si="28"/>
        <v>4.3275072405584476</v>
      </c>
      <c r="AH82" s="12">
        <f t="shared" si="29"/>
        <v>4.1168213515040755</v>
      </c>
      <c r="AI82" s="12">
        <f t="shared" si="30"/>
        <v>3.922706770678317</v>
      </c>
      <c r="AJ82" s="12">
        <f t="shared" si="31"/>
        <v>3.7436823076605035</v>
      </c>
      <c r="AK82" s="12">
        <f t="shared" si="32"/>
        <v>3.5624323240884186</v>
      </c>
      <c r="AL82" s="12">
        <f t="shared" si="33"/>
        <v>3.4105771584439615</v>
      </c>
      <c r="AM82" s="12">
        <f t="shared" si="34"/>
        <v>3.2558059872405747</v>
      </c>
      <c r="AN82" s="12">
        <f t="shared" si="35"/>
        <v>3.1129009638505249</v>
      </c>
      <c r="AO82" s="12">
        <f t="shared" si="36"/>
        <v>2.980787861639989</v>
      </c>
      <c r="AP82" s="12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</row>
    <row r="83" spans="1:55" x14ac:dyDescent="0.3">
      <c r="A83" s="81">
        <v>107000</v>
      </c>
      <c r="B83" s="20">
        <v>0.20200000000000001</v>
      </c>
      <c r="C83" s="20">
        <v>0.20599999999999999</v>
      </c>
      <c r="D83" s="20">
        <v>0.20899999999999999</v>
      </c>
      <c r="E83" s="20">
        <v>0.21199999999999999</v>
      </c>
      <c r="F83" s="20">
        <v>0.216</v>
      </c>
      <c r="G83" s="20">
        <v>0.219</v>
      </c>
      <c r="H83" s="20">
        <v>0.221</v>
      </c>
      <c r="I83" s="20">
        <v>0.224</v>
      </c>
      <c r="J83" s="20">
        <v>0.22600000000000001</v>
      </c>
      <c r="K83" s="20">
        <v>0.22800000000000001</v>
      </c>
      <c r="L83" s="20">
        <v>0.23</v>
      </c>
      <c r="M83" s="20">
        <v>0.23200000000000001</v>
      </c>
      <c r="N83" s="4"/>
      <c r="O83" s="81">
        <v>107000</v>
      </c>
      <c r="P83" s="79">
        <v>540482.39020577876</v>
      </c>
      <c r="Q83" s="79">
        <v>514168.51634736964</v>
      </c>
      <c r="R83" s="79">
        <v>487534.94731390994</v>
      </c>
      <c r="S83" s="79">
        <v>463043.27473975386</v>
      </c>
      <c r="T83" s="79">
        <v>442548.72128354508</v>
      </c>
      <c r="U83" s="79">
        <v>421654.98971240828</v>
      </c>
      <c r="V83" s="79">
        <v>400574.00691967382</v>
      </c>
      <c r="W83" s="79">
        <v>382889.58719170949</v>
      </c>
      <c r="X83" s="79">
        <v>364931.75595350389</v>
      </c>
      <c r="Y83" s="79">
        <v>348371.24063474149</v>
      </c>
      <c r="Z83" s="79">
        <v>333080.40313200618</v>
      </c>
      <c r="AA83" s="79">
        <v>318944.30119547877</v>
      </c>
      <c r="AB83" s="4"/>
      <c r="AC83" s="81">
        <v>107000</v>
      </c>
      <c r="AD83" s="12">
        <f t="shared" si="25"/>
        <v>5.0512372916427921</v>
      </c>
      <c r="AE83" s="12">
        <f t="shared" si="26"/>
        <v>4.8053132368913047</v>
      </c>
      <c r="AF83" s="12">
        <f t="shared" si="27"/>
        <v>4.5564013767655132</v>
      </c>
      <c r="AG83" s="12">
        <f t="shared" si="28"/>
        <v>4.3275072405584476</v>
      </c>
      <c r="AH83" s="12">
        <f t="shared" si="29"/>
        <v>4.1359693577901409</v>
      </c>
      <c r="AI83" s="12">
        <f t="shared" si="30"/>
        <v>3.9407008384337221</v>
      </c>
      <c r="AJ83" s="12">
        <f t="shared" si="31"/>
        <v>3.743682307660503</v>
      </c>
      <c r="AK83" s="12">
        <f t="shared" si="32"/>
        <v>3.5784073569318644</v>
      </c>
      <c r="AL83" s="12">
        <f t="shared" si="33"/>
        <v>3.4105771584439615</v>
      </c>
      <c r="AM83" s="12">
        <f t="shared" si="34"/>
        <v>3.2558059872405747</v>
      </c>
      <c r="AN83" s="12">
        <f t="shared" si="35"/>
        <v>3.1129009638505249</v>
      </c>
      <c r="AO83" s="12">
        <f t="shared" si="36"/>
        <v>2.9807878616399885</v>
      </c>
      <c r="AP83" s="12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</row>
    <row r="84" spans="1:55" x14ac:dyDescent="0.3">
      <c r="A84" s="81">
        <v>108000</v>
      </c>
      <c r="B84" s="20">
        <v>0.20300000000000001</v>
      </c>
      <c r="C84" s="20">
        <v>0.20699999999999999</v>
      </c>
      <c r="D84" s="20">
        <v>0.21</v>
      </c>
      <c r="E84" s="20">
        <v>0.21299999999999999</v>
      </c>
      <c r="F84" s="20">
        <v>0.216</v>
      </c>
      <c r="G84" s="20">
        <v>0.219</v>
      </c>
      <c r="H84" s="20">
        <v>0.222</v>
      </c>
      <c r="I84" s="20">
        <v>0.224</v>
      </c>
      <c r="J84" s="20">
        <v>0.22600000000000001</v>
      </c>
      <c r="K84" s="20">
        <v>0.22900000000000001</v>
      </c>
      <c r="L84" s="20">
        <v>0.23100000000000001</v>
      </c>
      <c r="M84" s="20">
        <v>0.23300000000000001</v>
      </c>
      <c r="N84" s="4"/>
      <c r="O84" s="81">
        <v>108000</v>
      </c>
      <c r="P84" s="79">
        <v>548234.28901968605</v>
      </c>
      <c r="Q84" s="79">
        <v>521493.120019136</v>
      </c>
      <c r="R84" s="79">
        <v>494445.85275139636</v>
      </c>
      <c r="S84" s="79">
        <v>469575.3611405968</v>
      </c>
      <c r="T84" s="79">
        <v>446684.69064133527</v>
      </c>
      <c r="U84" s="79">
        <v>425595.69055084203</v>
      </c>
      <c r="V84" s="79">
        <v>406147.18103379285</v>
      </c>
      <c r="W84" s="79">
        <v>386467.99454864138</v>
      </c>
      <c r="X84" s="79">
        <v>368342.33311194787</v>
      </c>
      <c r="Y84" s="79">
        <v>353169.27051067498</v>
      </c>
      <c r="Z84" s="79">
        <v>337655.01411366474</v>
      </c>
      <c r="AA84" s="79">
        <v>323312.69719960639</v>
      </c>
      <c r="AB84" s="4"/>
      <c r="AC84" s="81">
        <v>108000</v>
      </c>
      <c r="AD84" s="12">
        <f t="shared" si="25"/>
        <v>5.0762434168489445</v>
      </c>
      <c r="AE84" s="12">
        <f t="shared" si="26"/>
        <v>4.8286400001771854</v>
      </c>
      <c r="AF84" s="12">
        <f t="shared" si="27"/>
        <v>4.5782023402907068</v>
      </c>
      <c r="AG84" s="12">
        <f t="shared" si="28"/>
        <v>4.3479200105610811</v>
      </c>
      <c r="AH84" s="12">
        <f t="shared" si="29"/>
        <v>4.1359693577901417</v>
      </c>
      <c r="AI84" s="12">
        <f t="shared" si="30"/>
        <v>3.9407008384337225</v>
      </c>
      <c r="AJ84" s="12">
        <f t="shared" si="31"/>
        <v>3.7606220466091931</v>
      </c>
      <c r="AK84" s="12">
        <f t="shared" si="32"/>
        <v>3.5784073569318644</v>
      </c>
      <c r="AL84" s="12">
        <f t="shared" si="33"/>
        <v>3.4105771584439619</v>
      </c>
      <c r="AM84" s="12">
        <f t="shared" si="34"/>
        <v>3.2700858380618052</v>
      </c>
      <c r="AN84" s="12">
        <f t="shared" si="35"/>
        <v>3.126435315867266</v>
      </c>
      <c r="AO84" s="12">
        <f t="shared" si="36"/>
        <v>2.9936360851815409</v>
      </c>
      <c r="AP84" s="12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</row>
    <row r="85" spans="1:55" x14ac:dyDescent="0.3">
      <c r="A85" s="81">
        <v>109000</v>
      </c>
      <c r="B85" s="20">
        <v>0.20300000000000001</v>
      </c>
      <c r="C85" s="20">
        <v>0.20699999999999999</v>
      </c>
      <c r="D85" s="20">
        <v>0.21</v>
      </c>
      <c r="E85" s="20">
        <v>0.21299999999999999</v>
      </c>
      <c r="F85" s="20">
        <v>0.217</v>
      </c>
      <c r="G85" s="20">
        <v>0.22</v>
      </c>
      <c r="H85" s="20">
        <v>0.222</v>
      </c>
      <c r="I85" s="20">
        <v>0.22500000000000001</v>
      </c>
      <c r="J85" s="20">
        <v>0.22700000000000001</v>
      </c>
      <c r="K85" s="20">
        <v>0.22900000000000001</v>
      </c>
      <c r="L85" s="20">
        <v>0.23100000000000001</v>
      </c>
      <c r="M85" s="20">
        <v>0.23300000000000001</v>
      </c>
      <c r="N85" s="4"/>
      <c r="O85" s="81">
        <v>109000</v>
      </c>
      <c r="P85" s="79">
        <v>553310.532436535</v>
      </c>
      <c r="Q85" s="79">
        <v>526321.76001931319</v>
      </c>
      <c r="R85" s="79">
        <v>499024.05509168707</v>
      </c>
      <c r="S85" s="79">
        <v>473923.28115115786</v>
      </c>
      <c r="T85" s="79">
        <v>452907.79268430651</v>
      </c>
      <c r="U85" s="79">
        <v>431497.74477461487</v>
      </c>
      <c r="V85" s="79">
        <v>409907.80308040202</v>
      </c>
      <c r="W85" s="79">
        <v>391787.68048550887</v>
      </c>
      <c r="X85" s="79">
        <v>373397.8346521192</v>
      </c>
      <c r="Y85" s="79">
        <v>356439.35634873679</v>
      </c>
      <c r="Z85" s="79">
        <v>340781.44942953199</v>
      </c>
      <c r="AA85" s="79">
        <v>326306.33328478789</v>
      </c>
      <c r="AB85" s="4"/>
      <c r="AC85" s="81">
        <v>109000</v>
      </c>
      <c r="AD85" s="12">
        <f t="shared" si="25"/>
        <v>5.0762434168489445</v>
      </c>
      <c r="AE85" s="12">
        <f t="shared" si="26"/>
        <v>4.8286400001771854</v>
      </c>
      <c r="AF85" s="12">
        <f t="shared" si="27"/>
        <v>4.5782023402907068</v>
      </c>
      <c r="AG85" s="12">
        <f t="shared" si="28"/>
        <v>4.3479200105610811</v>
      </c>
      <c r="AH85" s="12">
        <f t="shared" si="29"/>
        <v>4.1551173640762062</v>
      </c>
      <c r="AI85" s="12">
        <f t="shared" si="30"/>
        <v>3.9586949061891272</v>
      </c>
      <c r="AJ85" s="12">
        <f t="shared" si="31"/>
        <v>3.7606220466091931</v>
      </c>
      <c r="AK85" s="12">
        <f t="shared" si="32"/>
        <v>3.5943823897753107</v>
      </c>
      <c r="AL85" s="12">
        <f t="shared" si="33"/>
        <v>3.4256682078176075</v>
      </c>
      <c r="AM85" s="12">
        <f t="shared" si="34"/>
        <v>3.2700858380618056</v>
      </c>
      <c r="AN85" s="12">
        <f t="shared" si="35"/>
        <v>3.126435315867266</v>
      </c>
      <c r="AO85" s="12">
        <f t="shared" si="36"/>
        <v>2.9936360851815405</v>
      </c>
      <c r="AP85" s="12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</row>
    <row r="86" spans="1:55" x14ac:dyDescent="0.3">
      <c r="A86" s="81">
        <v>110000</v>
      </c>
      <c r="B86" s="20">
        <v>0.20300000000000001</v>
      </c>
      <c r="C86" s="20">
        <v>0.20699999999999999</v>
      </c>
      <c r="D86" s="20">
        <v>0.21099999999999999</v>
      </c>
      <c r="E86" s="20">
        <v>0.214</v>
      </c>
      <c r="F86" s="20">
        <v>0.217</v>
      </c>
      <c r="G86" s="20">
        <v>0.22</v>
      </c>
      <c r="H86" s="20">
        <v>0.223</v>
      </c>
      <c r="I86" s="20">
        <v>0.22500000000000001</v>
      </c>
      <c r="J86" s="20">
        <v>0.22700000000000001</v>
      </c>
      <c r="K86" s="20">
        <v>0.23</v>
      </c>
      <c r="L86" s="20">
        <v>0.23200000000000001</v>
      </c>
      <c r="M86" s="20">
        <v>0.23400000000000001</v>
      </c>
      <c r="N86" s="4"/>
      <c r="O86" s="81">
        <v>110000</v>
      </c>
      <c r="P86" s="79">
        <v>558386.77585338394</v>
      </c>
      <c r="Q86" s="79">
        <v>531150.40001949039</v>
      </c>
      <c r="R86" s="79">
        <v>506000.36341974913</v>
      </c>
      <c r="S86" s="79">
        <v>480516.60586200876</v>
      </c>
      <c r="T86" s="79">
        <v>457062.91004838276</v>
      </c>
      <c r="U86" s="79">
        <v>435456.43968080403</v>
      </c>
      <c r="V86" s="79">
        <v>415531.79641136719</v>
      </c>
      <c r="W86" s="79">
        <v>395382.06287528417</v>
      </c>
      <c r="X86" s="79">
        <v>376823.50285993685</v>
      </c>
      <c r="Y86" s="79">
        <v>361280.22577713401</v>
      </c>
      <c r="Z86" s="79">
        <v>345396.66346724081</v>
      </c>
      <c r="AA86" s="79">
        <v>330713.27395954012</v>
      </c>
      <c r="AB86" s="4"/>
      <c r="AC86" s="81">
        <v>110000</v>
      </c>
      <c r="AD86" s="12">
        <f t="shared" si="25"/>
        <v>5.0762434168489445</v>
      </c>
      <c r="AE86" s="12">
        <f t="shared" si="26"/>
        <v>4.8286400001771854</v>
      </c>
      <c r="AF86" s="12">
        <f t="shared" si="27"/>
        <v>4.6000033038159014</v>
      </c>
      <c r="AG86" s="12">
        <f t="shared" si="28"/>
        <v>4.3683327805637155</v>
      </c>
      <c r="AH86" s="12">
        <f t="shared" si="29"/>
        <v>4.1551173640762071</v>
      </c>
      <c r="AI86" s="12">
        <f t="shared" si="30"/>
        <v>3.9586949061891277</v>
      </c>
      <c r="AJ86" s="12">
        <f t="shared" si="31"/>
        <v>3.7775617855578836</v>
      </c>
      <c r="AK86" s="12">
        <f t="shared" si="32"/>
        <v>3.5943823897753107</v>
      </c>
      <c r="AL86" s="12">
        <f t="shared" si="33"/>
        <v>3.4256682078176079</v>
      </c>
      <c r="AM86" s="12">
        <f t="shared" si="34"/>
        <v>3.2843656888830366</v>
      </c>
      <c r="AN86" s="12">
        <f t="shared" si="35"/>
        <v>3.1399696678840074</v>
      </c>
      <c r="AO86" s="12">
        <f t="shared" si="36"/>
        <v>3.0064843087230919</v>
      </c>
      <c r="AP86" s="12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</row>
    <row r="87" spans="1:55" x14ac:dyDescent="0.3">
      <c r="A87" s="81">
        <v>111000</v>
      </c>
      <c r="B87" s="20">
        <v>0.20399999999999999</v>
      </c>
      <c r="C87" s="20">
        <v>0.20799999999999999</v>
      </c>
      <c r="D87" s="20">
        <v>0.21099999999999999</v>
      </c>
      <c r="E87" s="20">
        <v>0.214</v>
      </c>
      <c r="F87" s="20">
        <v>0.217</v>
      </c>
      <c r="G87" s="20">
        <v>0.22</v>
      </c>
      <c r="H87" s="20">
        <v>0.223</v>
      </c>
      <c r="I87" s="20">
        <v>0.22600000000000001</v>
      </c>
      <c r="J87" s="20">
        <v>0.22800000000000001</v>
      </c>
      <c r="K87" s="20">
        <v>0.23</v>
      </c>
      <c r="L87" s="20">
        <v>0.23200000000000001</v>
      </c>
      <c r="M87" s="20">
        <v>0.23400000000000001</v>
      </c>
      <c r="N87" s="4"/>
      <c r="O87" s="81">
        <v>111000</v>
      </c>
      <c r="P87" s="79">
        <v>566238.69916811585</v>
      </c>
      <c r="Q87" s="79">
        <v>538568.31074440025</v>
      </c>
      <c r="R87" s="79">
        <v>510600.36672356504</v>
      </c>
      <c r="S87" s="79">
        <v>484884.93864257244</v>
      </c>
      <c r="T87" s="79">
        <v>461218.02741245896</v>
      </c>
      <c r="U87" s="79">
        <v>439415.13458699314</v>
      </c>
      <c r="V87" s="79">
        <v>419309.35819692502</v>
      </c>
      <c r="W87" s="79">
        <v>400749.67391068197</v>
      </c>
      <c r="X87" s="79">
        <v>381924.27754822909</v>
      </c>
      <c r="Y87" s="79">
        <v>364564.59146601701</v>
      </c>
      <c r="Z87" s="79">
        <v>348536.63313512487</v>
      </c>
      <c r="AA87" s="79">
        <v>333719.75826826325</v>
      </c>
      <c r="AB87" s="4"/>
      <c r="AC87" s="81">
        <v>111000</v>
      </c>
      <c r="AD87" s="12">
        <f t="shared" ref="AD87:AD101" si="37">P87/$O87</f>
        <v>5.1012495420550978</v>
      </c>
      <c r="AE87" s="12">
        <f t="shared" ref="AE87:AE101" si="38">Q87/$O87</f>
        <v>4.8519667634630652</v>
      </c>
      <c r="AF87" s="12">
        <f t="shared" ref="AF87:AF101" si="39">R87/$O87</f>
        <v>4.6000033038159014</v>
      </c>
      <c r="AG87" s="12">
        <f t="shared" ref="AG87:AG101" si="40">S87/$O87</f>
        <v>4.3683327805637155</v>
      </c>
      <c r="AH87" s="12">
        <f t="shared" ref="AH87:AH101" si="41">T87/$O87</f>
        <v>4.1551173640762071</v>
      </c>
      <c r="AI87" s="12">
        <f t="shared" ref="AI87:AI101" si="42">U87/$O87</f>
        <v>3.9586949061891272</v>
      </c>
      <c r="AJ87" s="12">
        <f t="shared" ref="AJ87:AJ101" si="43">V87/$O87</f>
        <v>3.7775617855578831</v>
      </c>
      <c r="AK87" s="12">
        <f t="shared" ref="AK87:AK101" si="44">W87/$O87</f>
        <v>3.6103574226187565</v>
      </c>
      <c r="AL87" s="12">
        <f t="shared" ref="AL87:AL101" si="45">X87/$O87</f>
        <v>3.4407592571912531</v>
      </c>
      <c r="AM87" s="12">
        <f t="shared" ref="AM87:AM101" si="46">Y87/$O87</f>
        <v>3.2843656888830361</v>
      </c>
      <c r="AN87" s="12">
        <f t="shared" ref="AN87:AN101" si="47">Z87/$O87</f>
        <v>3.1399696678840079</v>
      </c>
      <c r="AO87" s="12">
        <f t="shared" ref="AO87:AO101" si="48">AA87/$O87</f>
        <v>3.0064843087230924</v>
      </c>
      <c r="AP87" s="12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</row>
    <row r="88" spans="1:55" x14ac:dyDescent="0.3">
      <c r="A88" s="81">
        <v>112000</v>
      </c>
      <c r="B88" s="20">
        <v>0.20399999999999999</v>
      </c>
      <c r="C88" s="20">
        <v>0.20799999999999999</v>
      </c>
      <c r="D88" s="20">
        <v>0.21199999999999999</v>
      </c>
      <c r="E88" s="20">
        <v>0.215</v>
      </c>
      <c r="F88" s="20">
        <v>0.218</v>
      </c>
      <c r="G88" s="20">
        <v>0.221</v>
      </c>
      <c r="H88" s="20">
        <v>0.224</v>
      </c>
      <c r="I88" s="20">
        <v>0.22600000000000001</v>
      </c>
      <c r="J88" s="20">
        <v>0.22800000000000001</v>
      </c>
      <c r="K88" s="20">
        <v>0.23</v>
      </c>
      <c r="L88" s="20">
        <v>0.23300000000000001</v>
      </c>
      <c r="M88" s="20">
        <v>0.23499999999999999</v>
      </c>
      <c r="N88" s="4"/>
      <c r="O88" s="81">
        <v>112000</v>
      </c>
      <c r="P88" s="79">
        <v>571339.94871017092</v>
      </c>
      <c r="Q88" s="79">
        <v>543420.27750786336</v>
      </c>
      <c r="R88" s="79">
        <v>517642.07794220268</v>
      </c>
      <c r="S88" s="79">
        <v>491539.50166343118</v>
      </c>
      <c r="T88" s="79">
        <v>467517.72148057452</v>
      </c>
      <c r="U88" s="79">
        <v>445389.16508178762</v>
      </c>
      <c r="V88" s="79">
        <v>424984.17074473616</v>
      </c>
      <c r="W88" s="79">
        <v>404360.03133330075</v>
      </c>
      <c r="X88" s="79">
        <v>385365.03680542036</v>
      </c>
      <c r="Y88" s="79">
        <v>367848.95715490001</v>
      </c>
      <c r="Z88" s="79">
        <v>353192.45022888388</v>
      </c>
      <c r="AA88" s="79">
        <v>338165.24361364014</v>
      </c>
      <c r="AB88" s="4"/>
      <c r="AC88" s="81">
        <v>112000</v>
      </c>
      <c r="AD88" s="12">
        <f t="shared" si="37"/>
        <v>5.1012495420550978</v>
      </c>
      <c r="AE88" s="12">
        <f t="shared" si="38"/>
        <v>4.8519667634630661</v>
      </c>
      <c r="AF88" s="12">
        <f t="shared" si="39"/>
        <v>4.6218042673410951</v>
      </c>
      <c r="AG88" s="12">
        <f t="shared" si="40"/>
        <v>4.38874555056635</v>
      </c>
      <c r="AH88" s="12">
        <f t="shared" si="41"/>
        <v>4.1742653703622725</v>
      </c>
      <c r="AI88" s="12">
        <f t="shared" si="42"/>
        <v>3.9766889739445324</v>
      </c>
      <c r="AJ88" s="12">
        <f t="shared" si="43"/>
        <v>3.7945015245065727</v>
      </c>
      <c r="AK88" s="12">
        <f t="shared" si="44"/>
        <v>3.6103574226187569</v>
      </c>
      <c r="AL88" s="12">
        <f t="shared" si="45"/>
        <v>3.4407592571912531</v>
      </c>
      <c r="AM88" s="12">
        <f t="shared" si="46"/>
        <v>3.2843656888830357</v>
      </c>
      <c r="AN88" s="12">
        <f t="shared" si="47"/>
        <v>3.1535040199007489</v>
      </c>
      <c r="AO88" s="12">
        <f t="shared" si="48"/>
        <v>3.0193325322646443</v>
      </c>
      <c r="AP88" s="12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</row>
    <row r="89" spans="1:55" x14ac:dyDescent="0.3">
      <c r="A89" s="81">
        <v>113000</v>
      </c>
      <c r="B89" s="20">
        <v>0.20399999999999999</v>
      </c>
      <c r="C89" s="20">
        <v>0.20799999999999999</v>
      </c>
      <c r="D89" s="20">
        <v>0.21199999999999999</v>
      </c>
      <c r="E89" s="20">
        <v>0.215</v>
      </c>
      <c r="F89" s="20">
        <v>0.218</v>
      </c>
      <c r="G89" s="20">
        <v>0.221</v>
      </c>
      <c r="H89" s="20">
        <v>0.224</v>
      </c>
      <c r="I89" s="20">
        <v>0.22600000000000001</v>
      </c>
      <c r="J89" s="20">
        <v>0.22900000000000001</v>
      </c>
      <c r="K89" s="20">
        <v>0.23100000000000001</v>
      </c>
      <c r="L89" s="20">
        <v>0.23300000000000001</v>
      </c>
      <c r="M89" s="20">
        <v>0.23499999999999999</v>
      </c>
      <c r="N89" s="4"/>
      <c r="O89" s="81">
        <v>113000</v>
      </c>
      <c r="P89" s="79">
        <v>576441.19825222599</v>
      </c>
      <c r="Q89" s="79">
        <v>548272.24427132646</v>
      </c>
      <c r="R89" s="79">
        <v>522263.88220954372</v>
      </c>
      <c r="S89" s="79">
        <v>495928.24721399753</v>
      </c>
      <c r="T89" s="79">
        <v>471691.98685093678</v>
      </c>
      <c r="U89" s="79">
        <v>449365.8540557322</v>
      </c>
      <c r="V89" s="79">
        <v>428778.67226924282</v>
      </c>
      <c r="W89" s="79">
        <v>407970.38875591941</v>
      </c>
      <c r="X89" s="79">
        <v>390511.08464183356</v>
      </c>
      <c r="Y89" s="79">
        <v>372746.94598658214</v>
      </c>
      <c r="Z89" s="79">
        <v>356345.95424878469</v>
      </c>
      <c r="AA89" s="79">
        <v>341184.57614590472</v>
      </c>
      <c r="AB89" s="4"/>
      <c r="AC89" s="81">
        <v>113000</v>
      </c>
      <c r="AD89" s="12">
        <f t="shared" si="37"/>
        <v>5.101249542055097</v>
      </c>
      <c r="AE89" s="12">
        <f t="shared" si="38"/>
        <v>4.8519667634630661</v>
      </c>
      <c r="AF89" s="12">
        <f t="shared" si="39"/>
        <v>4.6218042673410951</v>
      </c>
      <c r="AG89" s="12">
        <f t="shared" si="40"/>
        <v>4.38874555056635</v>
      </c>
      <c r="AH89" s="12">
        <f t="shared" si="41"/>
        <v>4.1742653703622725</v>
      </c>
      <c r="AI89" s="12">
        <f t="shared" si="42"/>
        <v>3.9766889739445328</v>
      </c>
      <c r="AJ89" s="12">
        <f t="shared" si="43"/>
        <v>3.7945015245065736</v>
      </c>
      <c r="AK89" s="12">
        <f t="shared" si="44"/>
        <v>3.610357422618756</v>
      </c>
      <c r="AL89" s="12">
        <f t="shared" si="45"/>
        <v>3.4558503065648987</v>
      </c>
      <c r="AM89" s="12">
        <f t="shared" si="46"/>
        <v>3.2986455397042667</v>
      </c>
      <c r="AN89" s="12">
        <f t="shared" si="47"/>
        <v>3.1535040199007494</v>
      </c>
      <c r="AO89" s="12">
        <f t="shared" si="48"/>
        <v>3.0193325322646434</v>
      </c>
      <c r="AP89" s="12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</row>
    <row r="90" spans="1:55" x14ac:dyDescent="0.3">
      <c r="A90" s="81">
        <v>114000</v>
      </c>
      <c r="B90" s="20">
        <v>0.20499999999999999</v>
      </c>
      <c r="C90" s="20">
        <v>0.20799999999999999</v>
      </c>
      <c r="D90" s="20">
        <v>0.21199999999999999</v>
      </c>
      <c r="E90" s="20">
        <v>0.215</v>
      </c>
      <c r="F90" s="20">
        <v>0.218</v>
      </c>
      <c r="G90" s="20">
        <v>0.222</v>
      </c>
      <c r="H90" s="20">
        <v>0.224</v>
      </c>
      <c r="I90" s="20">
        <v>0.22700000000000001</v>
      </c>
      <c r="J90" s="20">
        <v>0.22900000000000001</v>
      </c>
      <c r="K90" s="20">
        <v>0.23100000000000001</v>
      </c>
      <c r="L90" s="20">
        <v>0.23300000000000001</v>
      </c>
      <c r="M90" s="20">
        <v>0.23499999999999999</v>
      </c>
      <c r="N90" s="4"/>
      <c r="O90" s="81">
        <v>114000</v>
      </c>
      <c r="P90" s="79">
        <v>584393.14606778242</v>
      </c>
      <c r="Q90" s="79">
        <v>553124.21103478945</v>
      </c>
      <c r="R90" s="79">
        <v>526885.68647688488</v>
      </c>
      <c r="S90" s="79">
        <v>500316.99276456388</v>
      </c>
      <c r="T90" s="79">
        <v>475866.25222129904</v>
      </c>
      <c r="U90" s="79">
        <v>455393.86675379291</v>
      </c>
      <c r="V90" s="79">
        <v>432573.17379374936</v>
      </c>
      <c r="W90" s="79">
        <v>413401.89992269105</v>
      </c>
      <c r="X90" s="79">
        <v>393966.9349483985</v>
      </c>
      <c r="Y90" s="79">
        <v>376045.59152628639</v>
      </c>
      <c r="Z90" s="79">
        <v>359499.45826868538</v>
      </c>
      <c r="AA90" s="79">
        <v>344203.90867816942</v>
      </c>
      <c r="AB90" s="4"/>
      <c r="AC90" s="81">
        <v>114000</v>
      </c>
      <c r="AD90" s="12">
        <f t="shared" si="37"/>
        <v>5.1262556672612494</v>
      </c>
      <c r="AE90" s="12">
        <f t="shared" si="38"/>
        <v>4.8519667634630652</v>
      </c>
      <c r="AF90" s="12">
        <f t="shared" si="39"/>
        <v>4.6218042673410951</v>
      </c>
      <c r="AG90" s="12">
        <f t="shared" si="40"/>
        <v>4.38874555056635</v>
      </c>
      <c r="AH90" s="12">
        <f t="shared" si="41"/>
        <v>4.1742653703622725</v>
      </c>
      <c r="AI90" s="12">
        <f t="shared" si="42"/>
        <v>3.9946830416999379</v>
      </c>
      <c r="AJ90" s="12">
        <f t="shared" si="43"/>
        <v>3.7945015245065732</v>
      </c>
      <c r="AK90" s="12">
        <f t="shared" si="44"/>
        <v>3.6263324554622023</v>
      </c>
      <c r="AL90" s="12">
        <f t="shared" si="45"/>
        <v>3.4558503065648991</v>
      </c>
      <c r="AM90" s="12">
        <f t="shared" si="46"/>
        <v>3.2986455397042667</v>
      </c>
      <c r="AN90" s="12">
        <f t="shared" si="47"/>
        <v>3.1535040199007489</v>
      </c>
      <c r="AO90" s="12">
        <f t="shared" si="48"/>
        <v>3.0193325322646438</v>
      </c>
      <c r="AP90" s="12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</row>
    <row r="91" spans="1:55" x14ac:dyDescent="0.3">
      <c r="A91" s="81">
        <v>115000</v>
      </c>
      <c r="B91" s="20">
        <v>0.20499999999999999</v>
      </c>
      <c r="C91" s="20">
        <v>0.20899999999999999</v>
      </c>
      <c r="D91" s="20">
        <v>0.21299999999999999</v>
      </c>
      <c r="E91" s="20">
        <v>0.216</v>
      </c>
      <c r="F91" s="20">
        <v>0.219</v>
      </c>
      <c r="G91" s="20">
        <v>0.222</v>
      </c>
      <c r="H91" s="20">
        <v>0.22500000000000001</v>
      </c>
      <c r="I91" s="20">
        <v>0.22700000000000001</v>
      </c>
      <c r="J91" s="20">
        <v>0.22900000000000001</v>
      </c>
      <c r="K91" s="20">
        <v>0.23200000000000001</v>
      </c>
      <c r="L91" s="20">
        <v>0.23400000000000001</v>
      </c>
      <c r="M91" s="20">
        <v>0.23599999999999999</v>
      </c>
      <c r="N91" s="4"/>
      <c r="O91" s="81">
        <v>115000</v>
      </c>
      <c r="P91" s="79">
        <v>589519.40173504374</v>
      </c>
      <c r="Q91" s="79">
        <v>560658.75557612872</v>
      </c>
      <c r="R91" s="79">
        <v>534014.60154962318</v>
      </c>
      <c r="S91" s="79">
        <v>507053.20686543314</v>
      </c>
      <c r="T91" s="79">
        <v>482242.5383145588</v>
      </c>
      <c r="U91" s="79">
        <v>459388.54979549284</v>
      </c>
      <c r="V91" s="79">
        <v>438315.74529735529</v>
      </c>
      <c r="W91" s="79">
        <v>417028.23237815325</v>
      </c>
      <c r="X91" s="79">
        <v>397422.78525496344</v>
      </c>
      <c r="Y91" s="79">
        <v>380986.41991043219</v>
      </c>
      <c r="Z91" s="79">
        <v>364209.41277051141</v>
      </c>
      <c r="AA91" s="79">
        <v>348700.78691771248</v>
      </c>
      <c r="AB91" s="4"/>
      <c r="AC91" s="81">
        <v>115000</v>
      </c>
      <c r="AD91" s="12">
        <f t="shared" si="37"/>
        <v>5.1262556672612503</v>
      </c>
      <c r="AE91" s="12">
        <f t="shared" si="38"/>
        <v>4.875293526748945</v>
      </c>
      <c r="AF91" s="12">
        <f t="shared" si="39"/>
        <v>4.6436052308662887</v>
      </c>
      <c r="AG91" s="12">
        <f t="shared" si="40"/>
        <v>4.4091583205689835</v>
      </c>
      <c r="AH91" s="12">
        <f t="shared" si="41"/>
        <v>4.193413376648337</v>
      </c>
      <c r="AI91" s="12">
        <f t="shared" si="42"/>
        <v>3.9946830416999379</v>
      </c>
      <c r="AJ91" s="12">
        <f t="shared" si="43"/>
        <v>3.8114412634552632</v>
      </c>
      <c r="AK91" s="12">
        <f t="shared" si="44"/>
        <v>3.6263324554622023</v>
      </c>
      <c r="AL91" s="12">
        <f t="shared" si="45"/>
        <v>3.4558503065648996</v>
      </c>
      <c r="AM91" s="12">
        <f t="shared" si="46"/>
        <v>3.3129253905254972</v>
      </c>
      <c r="AN91" s="12">
        <f t="shared" si="47"/>
        <v>3.1670383719174904</v>
      </c>
      <c r="AO91" s="12">
        <f t="shared" si="48"/>
        <v>3.0321807558061953</v>
      </c>
      <c r="AP91" s="12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</row>
    <row r="92" spans="1:55" x14ac:dyDescent="0.3">
      <c r="A92" s="81">
        <v>116000</v>
      </c>
      <c r="B92" s="20">
        <v>0.20499999999999999</v>
      </c>
      <c r="C92" s="20">
        <v>0.20899999999999999</v>
      </c>
      <c r="D92" s="20">
        <v>0.21299999999999999</v>
      </c>
      <c r="E92" s="20">
        <v>0.216</v>
      </c>
      <c r="F92" s="20">
        <v>0.219</v>
      </c>
      <c r="G92" s="20">
        <v>0.222</v>
      </c>
      <c r="H92" s="20">
        <v>0.22500000000000001</v>
      </c>
      <c r="I92" s="20">
        <v>0.22800000000000001</v>
      </c>
      <c r="J92" s="20">
        <v>0.23</v>
      </c>
      <c r="K92" s="20">
        <v>0.23200000000000001</v>
      </c>
      <c r="L92" s="20">
        <v>0.23400000000000001</v>
      </c>
      <c r="M92" s="20">
        <v>0.23599999999999999</v>
      </c>
      <c r="N92" s="4"/>
      <c r="O92" s="81">
        <v>116000</v>
      </c>
      <c r="P92" s="82">
        <v>594645.65740230505</v>
      </c>
      <c r="Q92" s="82">
        <v>565534.04910287762</v>
      </c>
      <c r="R92" s="82">
        <v>538658.20678048953</v>
      </c>
      <c r="S92" s="82">
        <v>511462.36518600216</v>
      </c>
      <c r="T92" s="82">
        <v>486435.95169120718</v>
      </c>
      <c r="U92" s="82">
        <v>463383.23283719277</v>
      </c>
      <c r="V92" s="82">
        <v>442127.18656081054</v>
      </c>
      <c r="W92" s="82">
        <v>422507.6686434552</v>
      </c>
      <c r="X92" s="82">
        <v>402629.19728887122</v>
      </c>
      <c r="Y92" s="82">
        <v>384299.34530095768</v>
      </c>
      <c r="Z92" s="82">
        <v>367376.45114242891</v>
      </c>
      <c r="AA92" s="82">
        <v>351732.96767351869</v>
      </c>
      <c r="AB92" s="4"/>
      <c r="AC92" s="81">
        <v>116000</v>
      </c>
      <c r="AD92" s="12">
        <f t="shared" si="37"/>
        <v>5.1262556672612503</v>
      </c>
      <c r="AE92" s="12">
        <f t="shared" si="38"/>
        <v>4.875293526748945</v>
      </c>
      <c r="AF92" s="12">
        <f t="shared" si="39"/>
        <v>4.6436052308662887</v>
      </c>
      <c r="AG92" s="12">
        <f t="shared" si="40"/>
        <v>4.4091583205689844</v>
      </c>
      <c r="AH92" s="12">
        <f t="shared" si="41"/>
        <v>4.1934133766483379</v>
      </c>
      <c r="AI92" s="12">
        <f t="shared" si="42"/>
        <v>3.9946830416999375</v>
      </c>
      <c r="AJ92" s="12">
        <f t="shared" si="43"/>
        <v>3.8114412634552632</v>
      </c>
      <c r="AK92" s="12">
        <f t="shared" si="44"/>
        <v>3.6423074883056481</v>
      </c>
      <c r="AL92" s="12">
        <f t="shared" si="45"/>
        <v>3.4709413559385451</v>
      </c>
      <c r="AM92" s="12">
        <f t="shared" si="46"/>
        <v>3.3129253905254972</v>
      </c>
      <c r="AN92" s="12">
        <f t="shared" si="47"/>
        <v>3.1670383719174904</v>
      </c>
      <c r="AO92" s="12">
        <f t="shared" si="48"/>
        <v>3.0321807558061957</v>
      </c>
      <c r="AP92" s="12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</row>
    <row r="93" spans="1:55" x14ac:dyDescent="0.3">
      <c r="A93" s="81">
        <v>117000</v>
      </c>
      <c r="B93" s="83">
        <v>0.20599999999999999</v>
      </c>
      <c r="C93" s="83">
        <v>0.20899999999999999</v>
      </c>
      <c r="D93" s="83">
        <v>0.21299999999999999</v>
      </c>
      <c r="E93" s="83">
        <v>0.217</v>
      </c>
      <c r="F93" s="83">
        <v>0.22</v>
      </c>
      <c r="G93" s="83">
        <v>0.222</v>
      </c>
      <c r="H93" s="83">
        <v>0.22500000000000001</v>
      </c>
      <c r="I93" s="83">
        <v>0.22800000000000001</v>
      </c>
      <c r="J93" s="83">
        <v>0.23</v>
      </c>
      <c r="K93" s="83">
        <v>0.23200000000000001</v>
      </c>
      <c r="L93" s="83">
        <v>0.23400000000000001</v>
      </c>
      <c r="M93" s="83">
        <v>0.23699999999999999</v>
      </c>
      <c r="N93" s="4"/>
      <c r="O93" s="81">
        <v>117000</v>
      </c>
      <c r="P93" s="82">
        <v>602697.6297186861</v>
      </c>
      <c r="Q93" s="82">
        <v>570409.34262962663</v>
      </c>
      <c r="R93" s="82">
        <v>543301.81201135577</v>
      </c>
      <c r="S93" s="82">
        <v>518259.81759687932</v>
      </c>
      <c r="T93" s="82">
        <v>492869.68180332513</v>
      </c>
      <c r="U93" s="82">
        <v>467377.9158788927</v>
      </c>
      <c r="V93" s="82">
        <v>445938.6278242658</v>
      </c>
      <c r="W93" s="82">
        <v>426149.97613176081</v>
      </c>
      <c r="X93" s="82">
        <v>406100.13864480978</v>
      </c>
      <c r="Y93" s="82">
        <v>387612.27069148317</v>
      </c>
      <c r="Z93" s="82">
        <v>370543.48951434641</v>
      </c>
      <c r="AA93" s="82">
        <v>356268.39058368641</v>
      </c>
      <c r="AB93" s="4"/>
      <c r="AC93" s="81">
        <v>117000</v>
      </c>
      <c r="AD93" s="12">
        <f t="shared" si="37"/>
        <v>5.1512617924674027</v>
      </c>
      <c r="AE93" s="12">
        <f t="shared" si="38"/>
        <v>4.8752935267489459</v>
      </c>
      <c r="AF93" s="12">
        <f t="shared" si="39"/>
        <v>4.6436052308662887</v>
      </c>
      <c r="AG93" s="12">
        <f t="shared" si="40"/>
        <v>4.4295710905716179</v>
      </c>
      <c r="AH93" s="12">
        <f t="shared" si="41"/>
        <v>4.2125613829344024</v>
      </c>
      <c r="AI93" s="12">
        <f t="shared" si="42"/>
        <v>3.9946830416999375</v>
      </c>
      <c r="AJ93" s="12">
        <f t="shared" si="43"/>
        <v>3.8114412634552632</v>
      </c>
      <c r="AK93" s="12">
        <f t="shared" si="44"/>
        <v>3.6423074883056481</v>
      </c>
      <c r="AL93" s="12">
        <f t="shared" si="45"/>
        <v>3.4709413559385451</v>
      </c>
      <c r="AM93" s="12">
        <f t="shared" si="46"/>
        <v>3.3129253905254972</v>
      </c>
      <c r="AN93" s="12">
        <f t="shared" si="47"/>
        <v>3.1670383719174908</v>
      </c>
      <c r="AO93" s="12">
        <f t="shared" si="48"/>
        <v>3.0450289793477472</v>
      </c>
      <c r="AP93" s="12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</row>
    <row r="94" spans="1:55" x14ac:dyDescent="0.3">
      <c r="A94" s="81">
        <v>118000</v>
      </c>
      <c r="B94" s="47">
        <v>0.20599999999999999</v>
      </c>
      <c r="C94" s="47">
        <v>0.21</v>
      </c>
      <c r="D94" s="47">
        <v>0.214</v>
      </c>
      <c r="E94" s="47">
        <v>0.217</v>
      </c>
      <c r="F94" s="47">
        <v>0.22</v>
      </c>
      <c r="G94" s="47">
        <v>0.223</v>
      </c>
      <c r="H94" s="47">
        <v>0.22600000000000001</v>
      </c>
      <c r="I94" s="47">
        <v>0.22800000000000001</v>
      </c>
      <c r="J94" s="47">
        <v>0.23100000000000001</v>
      </c>
      <c r="K94" s="47">
        <v>0.23300000000000001</v>
      </c>
      <c r="L94" s="47">
        <v>0.23499999999999999</v>
      </c>
      <c r="M94" s="47">
        <v>0.23699999999999999</v>
      </c>
      <c r="N94" s="4"/>
      <c r="O94" s="81">
        <v>118000</v>
      </c>
      <c r="P94" s="82">
        <v>607848.89151115343</v>
      </c>
      <c r="Q94" s="82">
        <v>578037.19422410941</v>
      </c>
      <c r="R94" s="82">
        <v>550517.93093819497</v>
      </c>
      <c r="S94" s="82">
        <v>522689.38868745096</v>
      </c>
      <c r="T94" s="82">
        <v>497082.24318625958</v>
      </c>
      <c r="U94" s="82">
        <v>473495.89891573047</v>
      </c>
      <c r="V94" s="82">
        <v>451748.95828366652</v>
      </c>
      <c r="W94" s="82">
        <v>429792.28362006648</v>
      </c>
      <c r="X94" s="82">
        <v>411351.82382683852</v>
      </c>
      <c r="Y94" s="82">
        <v>392610.21847891388</v>
      </c>
      <c r="Z94" s="82">
        <v>375307.58142423938</v>
      </c>
      <c r="AA94" s="82">
        <v>359313.4195630342</v>
      </c>
      <c r="AB94" s="4"/>
      <c r="AC94" s="81">
        <v>118000</v>
      </c>
      <c r="AD94" s="12">
        <f t="shared" si="37"/>
        <v>5.1512617924674018</v>
      </c>
      <c r="AE94" s="12">
        <f t="shared" si="38"/>
        <v>4.8986202900348257</v>
      </c>
      <c r="AF94" s="12">
        <f t="shared" si="39"/>
        <v>4.6654061943914824</v>
      </c>
      <c r="AG94" s="12">
        <f t="shared" si="40"/>
        <v>4.4295710905716179</v>
      </c>
      <c r="AH94" s="12">
        <f t="shared" si="41"/>
        <v>4.2125613829344033</v>
      </c>
      <c r="AI94" s="12">
        <f t="shared" si="42"/>
        <v>4.0126771094553426</v>
      </c>
      <c r="AJ94" s="12">
        <f t="shared" si="43"/>
        <v>3.8283810024039537</v>
      </c>
      <c r="AK94" s="12">
        <f t="shared" si="44"/>
        <v>3.6423074883056481</v>
      </c>
      <c r="AL94" s="12">
        <f t="shared" si="45"/>
        <v>3.4860324053121907</v>
      </c>
      <c r="AM94" s="12">
        <f t="shared" si="46"/>
        <v>3.3272052413467277</v>
      </c>
      <c r="AN94" s="12">
        <f t="shared" si="47"/>
        <v>3.1805727239342318</v>
      </c>
      <c r="AO94" s="12">
        <f t="shared" si="48"/>
        <v>3.0450289793477476</v>
      </c>
      <c r="AP94" s="12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</row>
    <row r="95" spans="1:55" x14ac:dyDescent="0.3">
      <c r="A95" s="81">
        <v>119000</v>
      </c>
      <c r="B95" s="47">
        <v>0.20699999999999999</v>
      </c>
      <c r="C95" s="47">
        <v>0.21</v>
      </c>
      <c r="D95" s="47">
        <v>0.214</v>
      </c>
      <c r="E95" s="47">
        <v>0.217</v>
      </c>
      <c r="F95" s="47">
        <v>0.22</v>
      </c>
      <c r="G95" s="47">
        <v>0.223</v>
      </c>
      <c r="H95" s="47">
        <v>0.22600000000000001</v>
      </c>
      <c r="I95" s="47">
        <v>0.22900000000000001</v>
      </c>
      <c r="J95" s="47">
        <v>0.23100000000000001</v>
      </c>
      <c r="K95" s="47">
        <v>0.23300000000000001</v>
      </c>
      <c r="L95" s="47">
        <v>0.23499999999999999</v>
      </c>
      <c r="M95" s="47">
        <v>0.23699999999999999</v>
      </c>
      <c r="N95" s="4"/>
      <c r="O95" s="81">
        <v>119000</v>
      </c>
      <c r="P95" s="82">
        <v>615975.88220315299</v>
      </c>
      <c r="Q95" s="82">
        <v>582935.81451414421</v>
      </c>
      <c r="R95" s="82">
        <v>555183.3371325864</v>
      </c>
      <c r="S95" s="82">
        <v>527118.95977802249</v>
      </c>
      <c r="T95" s="82">
        <v>501294.80456919392</v>
      </c>
      <c r="U95" s="82">
        <v>477508.57602518576</v>
      </c>
      <c r="V95" s="82">
        <v>455577.33928607043</v>
      </c>
      <c r="W95" s="82">
        <v>435335.62001674215</v>
      </c>
      <c r="X95" s="82">
        <v>414837.85623215069</v>
      </c>
      <c r="Y95" s="82">
        <v>395937.42372026062</v>
      </c>
      <c r="Z95" s="82">
        <v>378488.15414817358</v>
      </c>
      <c r="AA95" s="82">
        <v>362358.44854238193</v>
      </c>
      <c r="AB95" s="4"/>
      <c r="AC95" s="81">
        <v>119000</v>
      </c>
      <c r="AD95" s="12">
        <f t="shared" si="37"/>
        <v>5.1762679176735542</v>
      </c>
      <c r="AE95" s="12">
        <f t="shared" si="38"/>
        <v>4.8986202900348257</v>
      </c>
      <c r="AF95" s="12">
        <f t="shared" si="39"/>
        <v>4.6654061943914824</v>
      </c>
      <c r="AG95" s="12">
        <f t="shared" si="40"/>
        <v>4.4295710905716179</v>
      </c>
      <c r="AH95" s="12">
        <f t="shared" si="41"/>
        <v>4.2125613829344024</v>
      </c>
      <c r="AI95" s="12">
        <f t="shared" si="42"/>
        <v>4.0126771094553426</v>
      </c>
      <c r="AJ95" s="12">
        <f t="shared" si="43"/>
        <v>3.8283810024039533</v>
      </c>
      <c r="AK95" s="12">
        <f t="shared" si="44"/>
        <v>3.6582825211490935</v>
      </c>
      <c r="AL95" s="12">
        <f t="shared" si="45"/>
        <v>3.4860324053121907</v>
      </c>
      <c r="AM95" s="12">
        <f t="shared" si="46"/>
        <v>3.3272052413467277</v>
      </c>
      <c r="AN95" s="12">
        <f t="shared" si="47"/>
        <v>3.1805727239342318</v>
      </c>
      <c r="AO95" s="12">
        <f t="shared" si="48"/>
        <v>3.0450289793477472</v>
      </c>
      <c r="AP95" s="12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</row>
    <row r="96" spans="1:55" x14ac:dyDescent="0.3">
      <c r="A96" s="81">
        <v>120000</v>
      </c>
      <c r="B96" s="83">
        <v>0.20699999999999999</v>
      </c>
      <c r="C96" s="83">
        <v>0.21099999999999999</v>
      </c>
      <c r="D96" s="83">
        <v>0.214</v>
      </c>
      <c r="E96" s="83">
        <v>0.218</v>
      </c>
      <c r="F96" s="83">
        <v>0.221</v>
      </c>
      <c r="G96" s="83">
        <v>0.223</v>
      </c>
      <c r="H96" s="83">
        <v>0.22600000000000001</v>
      </c>
      <c r="I96" s="83">
        <v>0.22900000000000001</v>
      </c>
      <c r="J96" s="83">
        <v>0.23100000000000001</v>
      </c>
      <c r="K96" s="83">
        <v>0.23400000000000001</v>
      </c>
      <c r="L96" s="83">
        <v>0.23599999999999999</v>
      </c>
      <c r="M96" s="83">
        <v>0.23799999999999999</v>
      </c>
      <c r="N96" s="4"/>
      <c r="O96" s="81">
        <v>120000</v>
      </c>
      <c r="P96" s="82">
        <v>621152.15012082655</v>
      </c>
      <c r="Q96" s="82">
        <v>590633.64639848471</v>
      </c>
      <c r="R96" s="82">
        <v>559848.74332697794</v>
      </c>
      <c r="S96" s="82">
        <v>533998.06326891028</v>
      </c>
      <c r="T96" s="82">
        <v>507805.12670645624</v>
      </c>
      <c r="U96" s="82">
        <v>481521.25313464116</v>
      </c>
      <c r="V96" s="82">
        <v>459405.7202884744</v>
      </c>
      <c r="W96" s="82">
        <v>438993.90253789123</v>
      </c>
      <c r="X96" s="82">
        <v>418323.88863746292</v>
      </c>
      <c r="Y96" s="82">
        <v>400978.21106015501</v>
      </c>
      <c r="Z96" s="82">
        <v>383292.84911411681</v>
      </c>
      <c r="AA96" s="82">
        <v>366945.26434671588</v>
      </c>
      <c r="AB96" s="4"/>
      <c r="AC96" s="81">
        <v>120000</v>
      </c>
      <c r="AD96" s="12">
        <f t="shared" si="37"/>
        <v>5.1762679176735542</v>
      </c>
      <c r="AE96" s="12">
        <f t="shared" si="38"/>
        <v>4.9219470533207055</v>
      </c>
      <c r="AF96" s="12">
        <f t="shared" si="39"/>
        <v>4.6654061943914833</v>
      </c>
      <c r="AG96" s="12">
        <f t="shared" si="40"/>
        <v>4.4499838605742523</v>
      </c>
      <c r="AH96" s="12">
        <f t="shared" si="41"/>
        <v>4.2317093892204687</v>
      </c>
      <c r="AI96" s="12">
        <f t="shared" si="42"/>
        <v>4.0126771094553426</v>
      </c>
      <c r="AJ96" s="12">
        <f t="shared" si="43"/>
        <v>3.8283810024039533</v>
      </c>
      <c r="AK96" s="12">
        <f t="shared" si="44"/>
        <v>3.6582825211490935</v>
      </c>
      <c r="AL96" s="12">
        <f t="shared" si="45"/>
        <v>3.4860324053121912</v>
      </c>
      <c r="AM96" s="12">
        <f t="shared" si="46"/>
        <v>3.3414850921679582</v>
      </c>
      <c r="AN96" s="12">
        <f t="shared" si="47"/>
        <v>3.1941070759509733</v>
      </c>
      <c r="AO96" s="12">
        <f t="shared" si="48"/>
        <v>3.0578772028892991</v>
      </c>
      <c r="AP96" s="12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</row>
    <row r="97" spans="1:55" x14ac:dyDescent="0.3">
      <c r="A97" s="81">
        <v>121000</v>
      </c>
      <c r="B97" s="83">
        <v>0.20699999999999999</v>
      </c>
      <c r="C97" s="83">
        <v>0.21099999999999999</v>
      </c>
      <c r="D97" s="83">
        <v>0.214</v>
      </c>
      <c r="E97" s="83">
        <v>0.218</v>
      </c>
      <c r="F97" s="83">
        <v>0.221</v>
      </c>
      <c r="G97" s="83">
        <v>0.224</v>
      </c>
      <c r="H97" s="83">
        <v>0.22700000000000001</v>
      </c>
      <c r="I97" s="83">
        <v>0.22900000000000001</v>
      </c>
      <c r="J97" s="83">
        <v>0.23200000000000001</v>
      </c>
      <c r="K97" s="83">
        <v>0.23400000000000001</v>
      </c>
      <c r="L97" s="83">
        <v>0.23599999999999999</v>
      </c>
      <c r="M97" s="83">
        <v>0.23799999999999999</v>
      </c>
      <c r="N97" s="4"/>
      <c r="O97" s="81">
        <v>121000</v>
      </c>
      <c r="P97" s="82">
        <v>626328.41803850012</v>
      </c>
      <c r="Q97" s="82">
        <v>595555.59345180541</v>
      </c>
      <c r="R97" s="82">
        <v>564514.14952136949</v>
      </c>
      <c r="S97" s="82">
        <v>538448.04712948448</v>
      </c>
      <c r="T97" s="82">
        <v>512036.83609567664</v>
      </c>
      <c r="U97" s="82">
        <v>487711.21244250046</v>
      </c>
      <c r="V97" s="82">
        <v>465283.8097036698</v>
      </c>
      <c r="W97" s="82">
        <v>442652.18505904038</v>
      </c>
      <c r="X97" s="82">
        <v>423635.93801698624</v>
      </c>
      <c r="Y97" s="82">
        <v>404319.69615232298</v>
      </c>
      <c r="Z97" s="82">
        <v>386486.95619006775</v>
      </c>
      <c r="AA97" s="82">
        <v>370003.14154960518</v>
      </c>
      <c r="AB97" s="4"/>
      <c r="AC97" s="81">
        <v>121000</v>
      </c>
      <c r="AD97" s="12">
        <f t="shared" si="37"/>
        <v>5.1762679176735551</v>
      </c>
      <c r="AE97" s="12">
        <f t="shared" si="38"/>
        <v>4.9219470533207055</v>
      </c>
      <c r="AF97" s="12">
        <f t="shared" si="39"/>
        <v>4.6654061943914833</v>
      </c>
      <c r="AG97" s="12">
        <f t="shared" si="40"/>
        <v>4.4499838605742514</v>
      </c>
      <c r="AH97" s="12">
        <f t="shared" si="41"/>
        <v>4.2317093892204678</v>
      </c>
      <c r="AI97" s="12">
        <f t="shared" si="42"/>
        <v>4.0306711772107473</v>
      </c>
      <c r="AJ97" s="12">
        <f t="shared" si="43"/>
        <v>3.8453207413526429</v>
      </c>
      <c r="AK97" s="12">
        <f t="shared" si="44"/>
        <v>3.6582825211490939</v>
      </c>
      <c r="AL97" s="12">
        <f t="shared" si="45"/>
        <v>3.5011234546858367</v>
      </c>
      <c r="AM97" s="12">
        <f t="shared" si="46"/>
        <v>3.3414850921679586</v>
      </c>
      <c r="AN97" s="12">
        <f t="shared" si="47"/>
        <v>3.1941070759509733</v>
      </c>
      <c r="AO97" s="12">
        <f t="shared" si="48"/>
        <v>3.0578772028892991</v>
      </c>
      <c r="AP97" s="12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</row>
    <row r="98" spans="1:55" x14ac:dyDescent="0.3">
      <c r="A98" s="81">
        <v>122000</v>
      </c>
      <c r="B98" s="83">
        <v>0.20799999999999999</v>
      </c>
      <c r="C98" s="83">
        <v>0.21099999999999999</v>
      </c>
      <c r="D98" s="83">
        <v>0.215</v>
      </c>
      <c r="E98" s="83">
        <v>0.218</v>
      </c>
      <c r="F98" s="83">
        <v>0.222</v>
      </c>
      <c r="G98" s="83">
        <v>0.224</v>
      </c>
      <c r="H98" s="83">
        <v>0.22700000000000001</v>
      </c>
      <c r="I98" s="83">
        <v>0.23</v>
      </c>
      <c r="J98" s="83">
        <v>0.23200000000000001</v>
      </c>
      <c r="K98" s="83">
        <v>0.23400000000000001</v>
      </c>
      <c r="L98" s="83">
        <v>0.23599999999999999</v>
      </c>
      <c r="M98" s="83">
        <v>0.23799999999999999</v>
      </c>
      <c r="N98" s="4"/>
      <c r="O98" s="81">
        <v>122000</v>
      </c>
      <c r="P98" s="82">
        <v>634555.43323132419</v>
      </c>
      <c r="Q98" s="82">
        <v>600477.54050512612</v>
      </c>
      <c r="R98" s="82">
        <v>571839.27326583455</v>
      </c>
      <c r="S98" s="82">
        <v>542898.03099005879</v>
      </c>
      <c r="T98" s="82">
        <v>518604.60225179716</v>
      </c>
      <c r="U98" s="82">
        <v>491741.88361971127</v>
      </c>
      <c r="V98" s="82">
        <v>469129.13044502254</v>
      </c>
      <c r="W98" s="82">
        <v>448259.42158708989</v>
      </c>
      <c r="X98" s="82">
        <v>427137.06147167203</v>
      </c>
      <c r="Y98" s="82">
        <v>407661.1812444909</v>
      </c>
      <c r="Z98" s="82">
        <v>389681.06326601875</v>
      </c>
      <c r="AA98" s="82">
        <v>373061.01875249448</v>
      </c>
      <c r="AB98" s="4"/>
      <c r="AC98" s="81">
        <v>122000</v>
      </c>
      <c r="AD98" s="12">
        <f t="shared" si="37"/>
        <v>5.2012740428797066</v>
      </c>
      <c r="AE98" s="12">
        <f t="shared" si="38"/>
        <v>4.9219470533207055</v>
      </c>
      <c r="AF98" s="12">
        <f t="shared" si="39"/>
        <v>4.687207157916677</v>
      </c>
      <c r="AG98" s="12">
        <f t="shared" si="40"/>
        <v>4.4499838605742523</v>
      </c>
      <c r="AH98" s="12">
        <f t="shared" si="41"/>
        <v>4.2508573955065341</v>
      </c>
      <c r="AI98" s="12">
        <f t="shared" si="42"/>
        <v>4.0306711772107482</v>
      </c>
      <c r="AJ98" s="12">
        <f t="shared" si="43"/>
        <v>3.8453207413526438</v>
      </c>
      <c r="AK98" s="12">
        <f t="shared" si="44"/>
        <v>3.6742575539925402</v>
      </c>
      <c r="AL98" s="12">
        <f t="shared" si="45"/>
        <v>3.5011234546858363</v>
      </c>
      <c r="AM98" s="12">
        <f t="shared" si="46"/>
        <v>3.3414850921679582</v>
      </c>
      <c r="AN98" s="12">
        <f t="shared" si="47"/>
        <v>3.1941070759509733</v>
      </c>
      <c r="AO98" s="12">
        <f t="shared" si="48"/>
        <v>3.0578772028892991</v>
      </c>
      <c r="AP98" s="12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</row>
    <row r="99" spans="1:55" x14ac:dyDescent="0.3">
      <c r="A99" s="81">
        <v>123000</v>
      </c>
      <c r="B99" s="83">
        <v>0.20799999999999999</v>
      </c>
      <c r="C99" s="83">
        <v>0.21199999999999999</v>
      </c>
      <c r="D99" s="83">
        <v>0.215</v>
      </c>
      <c r="E99" s="83">
        <v>0.219</v>
      </c>
      <c r="F99" s="83">
        <v>0.222</v>
      </c>
      <c r="G99" s="83">
        <v>0.22500000000000001</v>
      </c>
      <c r="H99" s="83">
        <v>0.22700000000000001</v>
      </c>
      <c r="I99" s="83">
        <v>0.23</v>
      </c>
      <c r="J99" s="83">
        <v>0.23300000000000001</v>
      </c>
      <c r="K99" s="83">
        <v>0.23499999999999999</v>
      </c>
      <c r="L99" s="83">
        <v>0.23699999999999999</v>
      </c>
      <c r="M99" s="83">
        <v>0.23899999999999999</v>
      </c>
      <c r="N99" s="4"/>
      <c r="O99" s="81">
        <v>123000</v>
      </c>
      <c r="P99" s="82">
        <v>639756.707274204</v>
      </c>
      <c r="Q99" s="82">
        <v>608268.67944261013</v>
      </c>
      <c r="R99" s="82">
        <v>576526.48042375117</v>
      </c>
      <c r="S99" s="82">
        <v>549858.78556095704</v>
      </c>
      <c r="T99" s="82">
        <v>522855.45964730368</v>
      </c>
      <c r="U99" s="82">
        <v>497985.82513083681</v>
      </c>
      <c r="V99" s="82">
        <v>472974.45118637511</v>
      </c>
      <c r="W99" s="82">
        <v>451933.67914108239</v>
      </c>
      <c r="X99" s="82">
        <v>432494.38399931637</v>
      </c>
      <c r="Y99" s="82">
        <v>412759.08798767027</v>
      </c>
      <c r="Z99" s="82">
        <v>394539.89564002893</v>
      </c>
      <c r="AA99" s="82">
        <v>377699.2274509946</v>
      </c>
      <c r="AB99" s="4"/>
      <c r="AC99" s="81">
        <v>123000</v>
      </c>
      <c r="AD99" s="12">
        <f t="shared" si="37"/>
        <v>5.2012740428797075</v>
      </c>
      <c r="AE99" s="12">
        <f t="shared" si="38"/>
        <v>4.9452738166065862</v>
      </c>
      <c r="AF99" s="12">
        <f t="shared" si="39"/>
        <v>4.6872071579166761</v>
      </c>
      <c r="AG99" s="12">
        <f t="shared" si="40"/>
        <v>4.4703966305768867</v>
      </c>
      <c r="AH99" s="12">
        <f t="shared" si="41"/>
        <v>4.2508573955065341</v>
      </c>
      <c r="AI99" s="12">
        <f t="shared" si="42"/>
        <v>4.0486652449661529</v>
      </c>
      <c r="AJ99" s="12">
        <f t="shared" si="43"/>
        <v>3.8453207413526433</v>
      </c>
      <c r="AK99" s="12">
        <f t="shared" si="44"/>
        <v>3.6742575539925397</v>
      </c>
      <c r="AL99" s="12">
        <f t="shared" si="45"/>
        <v>3.5162145040594828</v>
      </c>
      <c r="AM99" s="12">
        <f t="shared" si="46"/>
        <v>3.3557649429891891</v>
      </c>
      <c r="AN99" s="12">
        <f t="shared" si="47"/>
        <v>3.2076414279677148</v>
      </c>
      <c r="AO99" s="12">
        <f t="shared" si="48"/>
        <v>3.0707254264308506</v>
      </c>
      <c r="AP99" s="12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</row>
    <row r="100" spans="1:55" x14ac:dyDescent="0.3">
      <c r="A100" s="81">
        <v>124000</v>
      </c>
      <c r="B100" s="83">
        <v>0.20799999999999999</v>
      </c>
      <c r="C100" s="83">
        <v>0.21199999999999999</v>
      </c>
      <c r="D100" s="83">
        <v>0.215</v>
      </c>
      <c r="E100" s="83">
        <v>0.219</v>
      </c>
      <c r="F100" s="83">
        <v>0.222</v>
      </c>
      <c r="G100" s="83">
        <v>0.22500000000000001</v>
      </c>
      <c r="H100" s="83">
        <v>0.22800000000000001</v>
      </c>
      <c r="I100" s="83">
        <v>0.23100000000000001</v>
      </c>
      <c r="J100" s="83">
        <v>0.23300000000000001</v>
      </c>
      <c r="K100" s="83">
        <v>0.23499999999999999</v>
      </c>
      <c r="L100" s="83">
        <v>0.23699999999999999</v>
      </c>
      <c r="M100" s="83">
        <v>0.23899999999999999</v>
      </c>
      <c r="N100" s="4"/>
      <c r="O100" s="81">
        <v>124000</v>
      </c>
      <c r="P100" s="82">
        <v>644957.9813170837</v>
      </c>
      <c r="Q100" s="82">
        <v>613213.95325921662</v>
      </c>
      <c r="R100" s="82">
        <v>581213.68758166779</v>
      </c>
      <c r="S100" s="82">
        <v>554329.18219153397</v>
      </c>
      <c r="T100" s="82">
        <v>527106.31704281026</v>
      </c>
      <c r="U100" s="82">
        <v>502034.49037580297</v>
      </c>
      <c r="V100" s="82">
        <v>478920.29955736536</v>
      </c>
      <c r="W100" s="82">
        <v>457588.84076766222</v>
      </c>
      <c r="X100" s="82">
        <v>436010.59850337583</v>
      </c>
      <c r="Y100" s="82">
        <v>416114.85293065949</v>
      </c>
      <c r="Z100" s="82">
        <v>397747.53706799663</v>
      </c>
      <c r="AA100" s="82">
        <v>380769.95287742547</v>
      </c>
      <c r="AB100" s="4"/>
      <c r="AC100" s="81">
        <v>124000</v>
      </c>
      <c r="AD100" s="12">
        <f t="shared" si="37"/>
        <v>5.2012740428797075</v>
      </c>
      <c r="AE100" s="12">
        <f t="shared" si="38"/>
        <v>4.9452738166065853</v>
      </c>
      <c r="AF100" s="12">
        <f t="shared" si="39"/>
        <v>4.6872071579166761</v>
      </c>
      <c r="AG100" s="12">
        <f t="shared" si="40"/>
        <v>4.4703966305768867</v>
      </c>
      <c r="AH100" s="12">
        <f t="shared" si="41"/>
        <v>4.2508573955065341</v>
      </c>
      <c r="AI100" s="12">
        <f t="shared" si="42"/>
        <v>4.0486652449661529</v>
      </c>
      <c r="AJ100" s="12">
        <f t="shared" si="43"/>
        <v>3.8622604803013334</v>
      </c>
      <c r="AK100" s="12">
        <f t="shared" si="44"/>
        <v>3.6902325868359855</v>
      </c>
      <c r="AL100" s="12">
        <f t="shared" si="45"/>
        <v>3.5162145040594823</v>
      </c>
      <c r="AM100" s="12">
        <f t="shared" si="46"/>
        <v>3.3557649429891896</v>
      </c>
      <c r="AN100" s="12">
        <f t="shared" si="47"/>
        <v>3.2076414279677148</v>
      </c>
      <c r="AO100" s="12">
        <f t="shared" si="48"/>
        <v>3.0707254264308506</v>
      </c>
      <c r="AP100" s="12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</row>
    <row r="101" spans="1:55" x14ac:dyDescent="0.3">
      <c r="A101" s="81">
        <v>125000</v>
      </c>
      <c r="B101" s="83">
        <v>0.20899999999999999</v>
      </c>
      <c r="C101" s="83">
        <v>0.21199999999999999</v>
      </c>
      <c r="D101" s="83">
        <v>0.216</v>
      </c>
      <c r="E101" s="83">
        <v>0.219</v>
      </c>
      <c r="F101" s="83">
        <v>0.223</v>
      </c>
      <c r="G101" s="83">
        <v>0.22600000000000001</v>
      </c>
      <c r="H101" s="83">
        <v>0.22800000000000001</v>
      </c>
      <c r="I101" s="83">
        <v>0.23100000000000001</v>
      </c>
      <c r="J101" s="83">
        <v>0.23300000000000001</v>
      </c>
      <c r="K101" s="83">
        <v>0.23599999999999999</v>
      </c>
      <c r="L101" s="83">
        <v>0.23799999999999999</v>
      </c>
      <c r="M101" s="83">
        <v>0.24</v>
      </c>
      <c r="N101" s="4"/>
      <c r="O101" s="81">
        <v>125000</v>
      </c>
      <c r="P101" s="82">
        <v>653285.02101073251</v>
      </c>
      <c r="Q101" s="82">
        <v>618159.22707582323</v>
      </c>
      <c r="R101" s="82">
        <v>588626.01518023375</v>
      </c>
      <c r="S101" s="82">
        <v>558799.57882211078</v>
      </c>
      <c r="T101" s="82">
        <v>533750.67522407486</v>
      </c>
      <c r="U101" s="82">
        <v>508332.41409019474</v>
      </c>
      <c r="V101" s="82">
        <v>482782.5600376667</v>
      </c>
      <c r="W101" s="82">
        <v>461279.07335449819</v>
      </c>
      <c r="X101" s="82">
        <v>439526.81300743535</v>
      </c>
      <c r="Y101" s="82">
        <v>421255.59922630247</v>
      </c>
      <c r="Z101" s="82">
        <v>402646.972498057</v>
      </c>
      <c r="AA101" s="82">
        <v>385446.70624655031</v>
      </c>
      <c r="AB101" s="4"/>
      <c r="AC101" s="81">
        <v>125000</v>
      </c>
      <c r="AD101" s="12">
        <f t="shared" si="37"/>
        <v>5.2262801680858599</v>
      </c>
      <c r="AE101" s="12">
        <f t="shared" si="38"/>
        <v>4.9452738166065862</v>
      </c>
      <c r="AF101" s="12">
        <f t="shared" si="39"/>
        <v>4.7090081214418698</v>
      </c>
      <c r="AG101" s="12">
        <f t="shared" si="40"/>
        <v>4.4703966305768859</v>
      </c>
      <c r="AH101" s="12">
        <f t="shared" si="41"/>
        <v>4.2700054017925986</v>
      </c>
      <c r="AI101" s="12">
        <f t="shared" si="42"/>
        <v>4.0666593127215576</v>
      </c>
      <c r="AJ101" s="12">
        <f t="shared" si="43"/>
        <v>3.8622604803013334</v>
      </c>
      <c r="AK101" s="12">
        <f t="shared" si="44"/>
        <v>3.6902325868359855</v>
      </c>
      <c r="AL101" s="12">
        <f t="shared" si="45"/>
        <v>3.5162145040594828</v>
      </c>
      <c r="AM101" s="12">
        <f t="shared" si="46"/>
        <v>3.3700447938104197</v>
      </c>
      <c r="AN101" s="12">
        <f t="shared" si="47"/>
        <v>3.2211757799844558</v>
      </c>
      <c r="AO101" s="12">
        <f t="shared" si="48"/>
        <v>3.0835736499724025</v>
      </c>
      <c r="AP101" s="12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</row>
    <row r="102" spans="1:55" x14ac:dyDescent="0.3">
      <c r="A102" s="4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4"/>
      <c r="O102" s="49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</row>
    <row r="103" spans="1:55" x14ac:dyDescent="0.3">
      <c r="A103" s="4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4"/>
      <c r="O103" s="49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</row>
    <row r="145" spans="1:13" x14ac:dyDescent="0.3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3" x14ac:dyDescent="0.3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3">
      <c r="A147" s="7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x14ac:dyDescent="0.3">
      <c r="A148" s="7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x14ac:dyDescent="0.3">
      <c r="A149" s="7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x14ac:dyDescent="0.3">
      <c r="A150" s="7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</row>
    <row r="151" spans="1:13" x14ac:dyDescent="0.3">
      <c r="A151" s="7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x14ac:dyDescent="0.3">
      <c r="A152" s="7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x14ac:dyDescent="0.3">
      <c r="A153" s="7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x14ac:dyDescent="0.3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x14ac:dyDescent="0.3">
      <c r="A155" s="7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x14ac:dyDescent="0.3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x14ac:dyDescent="0.3">
      <c r="A157" s="7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x14ac:dyDescent="0.3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x14ac:dyDescent="0.3">
      <c r="A159" s="7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x14ac:dyDescent="0.3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x14ac:dyDescent="0.3">
      <c r="A161" s="7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x14ac:dyDescent="0.3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x14ac:dyDescent="0.3">
      <c r="A163" s="7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x14ac:dyDescent="0.3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x14ac:dyDescent="0.3">
      <c r="A165" s="7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x14ac:dyDescent="0.3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x14ac:dyDescent="0.3">
      <c r="A167" s="7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x14ac:dyDescent="0.3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x14ac:dyDescent="0.3">
      <c r="A169" s="7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x14ac:dyDescent="0.3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x14ac:dyDescent="0.3">
      <c r="A171" s="7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x14ac:dyDescent="0.3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x14ac:dyDescent="0.3">
      <c r="A173" s="7"/>
      <c r="B173" s="8"/>
      <c r="C173" s="8"/>
      <c r="D173" s="8"/>
      <c r="E173" s="8"/>
      <c r="F173" s="8"/>
      <c r="G173" s="13"/>
      <c r="H173" s="13"/>
      <c r="I173" s="13"/>
      <c r="J173" s="13"/>
      <c r="K173" s="13"/>
      <c r="L173" s="13"/>
      <c r="M173" s="13"/>
    </row>
    <row r="174" spans="1:13" x14ac:dyDescent="0.3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x14ac:dyDescent="0.3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3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3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3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x14ac:dyDescent="0.3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x14ac:dyDescent="0.3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x14ac:dyDescent="0.3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3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3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3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x14ac:dyDescent="0.3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3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3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3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3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3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3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3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x14ac:dyDescent="0.3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3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3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3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3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3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3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3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x14ac:dyDescent="0.3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x14ac:dyDescent="0.3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x14ac:dyDescent="0.3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x14ac:dyDescent="0.3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x14ac:dyDescent="0.3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x14ac:dyDescent="0.3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x14ac:dyDescent="0.3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x14ac:dyDescent="0.3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x14ac:dyDescent="0.3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3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x14ac:dyDescent="0.3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x14ac:dyDescent="0.3">
      <c r="A212" s="7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</row>
    <row r="213" spans="1:13" x14ac:dyDescent="0.3">
      <c r="A213" s="7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</row>
    <row r="214" spans="1:13" x14ac:dyDescent="0.3">
      <c r="A214" s="7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</row>
    <row r="215" spans="1:13" x14ac:dyDescent="0.3">
      <c r="A215" s="7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</row>
    <row r="216" spans="1:13" x14ac:dyDescent="0.3">
      <c r="A216" s="7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</row>
    <row r="245" spans="1:12" x14ac:dyDescent="0.3">
      <c r="A245" s="7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</row>
    <row r="246" spans="1:12" x14ac:dyDescent="0.3">
      <c r="A246" s="7"/>
      <c r="B246" s="50"/>
      <c r="C246" s="51"/>
      <c r="D246" s="51"/>
      <c r="E246" s="51"/>
      <c r="F246" s="51"/>
      <c r="G246" s="51"/>
      <c r="H246" s="51"/>
      <c r="I246" s="51"/>
      <c r="J246" s="51"/>
      <c r="K246" s="51"/>
      <c r="L246" s="51"/>
    </row>
    <row r="247" spans="1:12" x14ac:dyDescent="0.3">
      <c r="A247" s="7"/>
      <c r="B247" s="50"/>
      <c r="C247" s="51"/>
      <c r="D247" s="51"/>
      <c r="E247" s="51"/>
      <c r="F247" s="51"/>
      <c r="G247" s="51"/>
      <c r="H247" s="51"/>
      <c r="I247" s="51"/>
      <c r="J247" s="51"/>
      <c r="K247" s="51"/>
      <c r="L247" s="51"/>
    </row>
    <row r="248" spans="1:12" x14ac:dyDescent="0.3">
      <c r="A248" s="7"/>
      <c r="B248" s="50"/>
      <c r="C248" s="51"/>
      <c r="D248" s="51"/>
      <c r="E248" s="51"/>
      <c r="F248" s="51"/>
      <c r="G248" s="51"/>
      <c r="H248" s="51"/>
      <c r="I248" s="51"/>
      <c r="J248" s="51"/>
      <c r="K248" s="51"/>
      <c r="L248" s="51"/>
    </row>
    <row r="249" spans="1:12" x14ac:dyDescent="0.3">
      <c r="A249" s="7"/>
      <c r="B249" s="50"/>
      <c r="C249" s="51"/>
      <c r="D249" s="51"/>
      <c r="E249" s="51"/>
      <c r="F249" s="51"/>
      <c r="G249" s="51"/>
      <c r="H249" s="51"/>
      <c r="I249" s="51"/>
      <c r="J249" s="51"/>
      <c r="K249" s="51"/>
      <c r="L249" s="51"/>
    </row>
    <row r="250" spans="1:12" x14ac:dyDescent="0.3">
      <c r="A250" s="7"/>
      <c r="B250" s="50"/>
      <c r="C250" s="51"/>
      <c r="D250" s="51"/>
      <c r="E250" s="51"/>
      <c r="F250" s="51"/>
      <c r="G250" s="51"/>
      <c r="H250" s="51"/>
      <c r="I250" s="51"/>
      <c r="J250" s="51"/>
      <c r="K250" s="51"/>
      <c r="L250" s="51"/>
    </row>
    <row r="251" spans="1:12" x14ac:dyDescent="0.3">
      <c r="A251" s="7"/>
      <c r="B251" s="50"/>
      <c r="C251" s="51"/>
      <c r="D251" s="51"/>
      <c r="E251" s="51"/>
      <c r="F251" s="51"/>
      <c r="G251" s="51"/>
      <c r="H251" s="51"/>
      <c r="I251" s="51"/>
      <c r="J251" s="51"/>
      <c r="K251" s="51"/>
      <c r="L251" s="51"/>
    </row>
    <row r="252" spans="1:12" x14ac:dyDescent="0.3">
      <c r="A252" s="7"/>
      <c r="B252" s="50"/>
      <c r="C252" s="51"/>
      <c r="D252" s="51"/>
      <c r="E252" s="51"/>
      <c r="F252" s="51"/>
      <c r="G252" s="51"/>
      <c r="H252" s="51"/>
      <c r="I252" s="51"/>
      <c r="J252" s="51"/>
      <c r="K252" s="51"/>
      <c r="L252" s="51"/>
    </row>
    <row r="253" spans="1:12" x14ac:dyDescent="0.3">
      <c r="A253" s="7"/>
      <c r="B253" s="50"/>
      <c r="C253" s="51"/>
      <c r="D253" s="51"/>
      <c r="E253" s="51"/>
      <c r="F253" s="51"/>
      <c r="G253" s="51"/>
      <c r="H253" s="51"/>
      <c r="I253" s="51"/>
      <c r="J253" s="51"/>
      <c r="K253" s="51"/>
      <c r="L253" s="51"/>
    </row>
    <row r="254" spans="1:12" x14ac:dyDescent="0.3">
      <c r="A254" s="7"/>
      <c r="B254" s="50"/>
      <c r="C254" s="51"/>
      <c r="D254" s="51"/>
      <c r="E254" s="51"/>
      <c r="F254" s="51"/>
      <c r="G254" s="51"/>
      <c r="H254" s="51"/>
      <c r="I254" s="51"/>
      <c r="J254" s="51"/>
      <c r="K254" s="51"/>
      <c r="L254" s="51"/>
    </row>
    <row r="255" spans="1:12" x14ac:dyDescent="0.3">
      <c r="A255" s="7"/>
      <c r="B255" s="50"/>
      <c r="C255" s="51"/>
      <c r="D255" s="51"/>
      <c r="E255" s="51"/>
      <c r="F255" s="51"/>
      <c r="G255" s="51"/>
      <c r="H255" s="51"/>
      <c r="I255" s="51"/>
      <c r="J255" s="51"/>
      <c r="K255" s="51"/>
      <c r="L255" s="51"/>
    </row>
    <row r="256" spans="1:12" x14ac:dyDescent="0.3">
      <c r="A256" s="7"/>
      <c r="B256" s="50"/>
      <c r="C256" s="51"/>
      <c r="D256" s="51"/>
      <c r="E256" s="51"/>
      <c r="F256" s="51"/>
      <c r="G256" s="51"/>
      <c r="H256" s="51"/>
      <c r="I256" s="51"/>
      <c r="J256" s="51"/>
      <c r="K256" s="51"/>
      <c r="L256" s="51"/>
    </row>
    <row r="257" spans="1:12" x14ac:dyDescent="0.3">
      <c r="A257" s="7"/>
      <c r="B257" s="50"/>
      <c r="C257" s="51"/>
      <c r="D257" s="51"/>
      <c r="E257" s="51"/>
      <c r="F257" s="51"/>
      <c r="G257" s="51"/>
      <c r="H257" s="51"/>
      <c r="I257" s="51"/>
      <c r="J257" s="51"/>
      <c r="K257" s="51"/>
      <c r="L257" s="51"/>
    </row>
    <row r="258" spans="1:12" x14ac:dyDescent="0.3">
      <c r="A258" s="7"/>
      <c r="B258" s="50"/>
      <c r="C258" s="51"/>
      <c r="D258" s="51"/>
      <c r="E258" s="51"/>
      <c r="F258" s="51"/>
      <c r="G258" s="51"/>
      <c r="H258" s="51"/>
      <c r="I258" s="51"/>
      <c r="J258" s="51"/>
      <c r="K258" s="51"/>
      <c r="L258" s="51"/>
    </row>
    <row r="259" spans="1:12" x14ac:dyDescent="0.3">
      <c r="A259" s="7"/>
      <c r="B259" s="50"/>
      <c r="C259" s="51"/>
      <c r="D259" s="51"/>
      <c r="E259" s="51"/>
      <c r="F259" s="51"/>
      <c r="G259" s="51"/>
      <c r="H259" s="51"/>
      <c r="I259" s="51"/>
      <c r="J259" s="51"/>
      <c r="K259" s="51"/>
      <c r="L259" s="51"/>
    </row>
    <row r="260" spans="1:12" x14ac:dyDescent="0.3">
      <c r="A260" s="7"/>
      <c r="B260" s="50"/>
      <c r="C260" s="51"/>
      <c r="D260" s="51"/>
      <c r="E260" s="51"/>
      <c r="F260" s="51"/>
      <c r="G260" s="51"/>
      <c r="H260" s="51"/>
      <c r="I260" s="51"/>
      <c r="J260" s="51"/>
      <c r="K260" s="51"/>
      <c r="L260" s="51"/>
    </row>
    <row r="261" spans="1:12" x14ac:dyDescent="0.3">
      <c r="A261" s="7"/>
      <c r="B261" s="50"/>
      <c r="C261" s="51"/>
      <c r="D261" s="51"/>
      <c r="E261" s="51"/>
      <c r="F261" s="51"/>
      <c r="G261" s="51"/>
      <c r="H261" s="51"/>
      <c r="I261" s="51"/>
      <c r="J261" s="51"/>
      <c r="K261" s="51"/>
      <c r="L261" s="51"/>
    </row>
    <row r="262" spans="1:12" x14ac:dyDescent="0.3">
      <c r="A262" s="7"/>
      <c r="B262" s="50"/>
      <c r="C262" s="51"/>
      <c r="D262" s="51"/>
      <c r="E262" s="51"/>
      <c r="F262" s="51"/>
      <c r="G262" s="51"/>
      <c r="H262" s="51"/>
      <c r="I262" s="51"/>
      <c r="J262" s="51"/>
      <c r="K262" s="51"/>
      <c r="L262" s="51"/>
    </row>
    <row r="263" spans="1:12" x14ac:dyDescent="0.3">
      <c r="A263" s="7"/>
      <c r="B263" s="50"/>
      <c r="C263" s="51"/>
      <c r="D263" s="51"/>
      <c r="E263" s="51"/>
      <c r="F263" s="51"/>
      <c r="G263" s="51"/>
      <c r="H263" s="51"/>
      <c r="I263" s="51"/>
      <c r="J263" s="51"/>
      <c r="K263" s="51"/>
      <c r="L263" s="51"/>
    </row>
    <row r="264" spans="1:12" x14ac:dyDescent="0.3">
      <c r="A264" s="7"/>
      <c r="B264" s="50"/>
      <c r="C264" s="51"/>
      <c r="D264" s="51"/>
      <c r="E264" s="51"/>
      <c r="F264" s="51"/>
      <c r="G264" s="51"/>
      <c r="H264" s="51"/>
      <c r="I264" s="51"/>
      <c r="J264" s="51"/>
      <c r="K264" s="51"/>
      <c r="L264" s="51"/>
    </row>
    <row r="265" spans="1:12" x14ac:dyDescent="0.3">
      <c r="A265" s="7"/>
      <c r="B265" s="50"/>
      <c r="C265" s="51"/>
      <c r="D265" s="51"/>
      <c r="E265" s="51"/>
      <c r="F265" s="51"/>
      <c r="G265" s="51"/>
      <c r="H265" s="51"/>
      <c r="I265" s="51"/>
      <c r="J265" s="51"/>
      <c r="K265" s="51"/>
      <c r="L265" s="51"/>
    </row>
    <row r="266" spans="1:12" x14ac:dyDescent="0.3">
      <c r="A266" s="7"/>
      <c r="B266" s="50"/>
      <c r="C266" s="51"/>
      <c r="D266" s="51"/>
      <c r="E266" s="51"/>
      <c r="F266" s="51"/>
      <c r="G266" s="51"/>
      <c r="H266" s="51"/>
      <c r="I266" s="51"/>
      <c r="J266" s="51"/>
      <c r="K266" s="51"/>
      <c r="L266" s="51"/>
    </row>
    <row r="267" spans="1:12" x14ac:dyDescent="0.3">
      <c r="A267" s="7"/>
      <c r="B267" s="50"/>
      <c r="C267" s="51"/>
      <c r="D267" s="51"/>
      <c r="E267" s="51"/>
      <c r="F267" s="51"/>
      <c r="G267" s="51"/>
      <c r="H267" s="51"/>
      <c r="I267" s="51"/>
      <c r="J267" s="51"/>
      <c r="K267" s="51"/>
      <c r="L267" s="51"/>
    </row>
    <row r="268" spans="1:12" x14ac:dyDescent="0.3">
      <c r="A268" s="7"/>
      <c r="B268" s="50"/>
      <c r="C268" s="51"/>
      <c r="D268" s="51"/>
      <c r="E268" s="51"/>
      <c r="F268" s="51"/>
      <c r="G268" s="51"/>
      <c r="H268" s="51"/>
      <c r="I268" s="51"/>
      <c r="J268" s="51"/>
      <c r="K268" s="51"/>
      <c r="L268" s="51"/>
    </row>
    <row r="269" spans="1:12" x14ac:dyDescent="0.3">
      <c r="A269" s="7"/>
      <c r="B269" s="50"/>
      <c r="C269" s="51"/>
      <c r="D269" s="51"/>
      <c r="E269" s="51"/>
      <c r="F269" s="51"/>
      <c r="G269" s="51"/>
      <c r="H269" s="51"/>
      <c r="I269" s="51"/>
      <c r="J269" s="51"/>
      <c r="K269" s="51"/>
      <c r="L269" s="51"/>
    </row>
    <row r="270" spans="1:12" x14ac:dyDescent="0.3">
      <c r="A270" s="7"/>
      <c r="B270" s="50"/>
      <c r="C270" s="51"/>
      <c r="D270" s="51"/>
      <c r="E270" s="51"/>
      <c r="F270" s="51"/>
      <c r="G270" s="51"/>
      <c r="H270" s="51"/>
      <c r="I270" s="51"/>
      <c r="J270" s="51"/>
      <c r="K270" s="51"/>
      <c r="L270" s="51"/>
    </row>
    <row r="271" spans="1:12" x14ac:dyDescent="0.3">
      <c r="A271" s="7"/>
      <c r="B271" s="50"/>
      <c r="C271" s="51"/>
      <c r="D271" s="51"/>
      <c r="E271" s="51"/>
      <c r="F271" s="51"/>
      <c r="G271" s="51"/>
      <c r="H271" s="51"/>
      <c r="I271" s="51"/>
      <c r="J271" s="51"/>
      <c r="K271" s="51"/>
      <c r="L271" s="51"/>
    </row>
    <row r="272" spans="1:12" x14ac:dyDescent="0.3">
      <c r="A272" s="7"/>
      <c r="B272" s="50"/>
      <c r="C272" s="51"/>
      <c r="D272" s="51"/>
      <c r="E272" s="51"/>
      <c r="F272" s="51"/>
      <c r="G272" s="51"/>
      <c r="H272" s="51"/>
      <c r="I272" s="51"/>
      <c r="J272" s="51"/>
      <c r="K272" s="51"/>
      <c r="L272" s="51"/>
    </row>
    <row r="273" spans="1:12" x14ac:dyDescent="0.3">
      <c r="A273" s="7"/>
      <c r="B273" s="50"/>
      <c r="C273" s="51"/>
      <c r="D273" s="51"/>
      <c r="E273" s="51"/>
      <c r="F273" s="51"/>
      <c r="G273" s="51"/>
      <c r="H273" s="51"/>
      <c r="I273" s="51"/>
      <c r="J273" s="51"/>
      <c r="K273" s="51"/>
      <c r="L273" s="51"/>
    </row>
    <row r="274" spans="1:12" x14ac:dyDescent="0.3">
      <c r="A274" s="7"/>
      <c r="B274" s="50"/>
      <c r="C274" s="51"/>
      <c r="D274" s="51"/>
      <c r="E274" s="51"/>
      <c r="F274" s="51"/>
      <c r="G274" s="51"/>
      <c r="H274" s="51"/>
      <c r="I274" s="51"/>
      <c r="J274" s="51"/>
      <c r="K274" s="51"/>
      <c r="L274" s="51"/>
    </row>
    <row r="275" spans="1:12" x14ac:dyDescent="0.3">
      <c r="A275" s="7"/>
      <c r="B275" s="50"/>
      <c r="C275" s="51"/>
      <c r="D275" s="51"/>
      <c r="E275" s="51"/>
      <c r="F275" s="51"/>
      <c r="G275" s="51"/>
      <c r="H275" s="51"/>
      <c r="I275" s="51"/>
      <c r="J275" s="51"/>
      <c r="K275" s="51"/>
      <c r="L275" s="51"/>
    </row>
    <row r="276" spans="1:12" x14ac:dyDescent="0.3">
      <c r="A276" s="7"/>
      <c r="B276" s="50"/>
      <c r="C276" s="51"/>
      <c r="D276" s="51"/>
      <c r="E276" s="51"/>
      <c r="F276" s="51"/>
      <c r="G276" s="51"/>
      <c r="H276" s="51"/>
      <c r="I276" s="51"/>
      <c r="J276" s="51"/>
      <c r="K276" s="51"/>
      <c r="L276" s="51"/>
    </row>
    <row r="277" spans="1:12" x14ac:dyDescent="0.3">
      <c r="A277" s="7"/>
      <c r="B277" s="50"/>
      <c r="C277" s="51"/>
      <c r="D277" s="51"/>
      <c r="E277" s="51"/>
      <c r="F277" s="51"/>
      <c r="G277" s="51"/>
      <c r="H277" s="51"/>
      <c r="I277" s="51"/>
      <c r="J277" s="51"/>
      <c r="K277" s="51"/>
      <c r="L277" s="51"/>
    </row>
    <row r="278" spans="1:12" x14ac:dyDescent="0.3">
      <c r="A278" s="7"/>
      <c r="B278" s="50"/>
      <c r="C278" s="51"/>
      <c r="D278" s="51"/>
      <c r="E278" s="51"/>
      <c r="F278" s="51"/>
      <c r="G278" s="51"/>
      <c r="H278" s="51"/>
      <c r="I278" s="51"/>
      <c r="J278" s="51"/>
      <c r="K278" s="51"/>
      <c r="L278" s="51"/>
    </row>
    <row r="279" spans="1:12" x14ac:dyDescent="0.3">
      <c r="A279" s="7"/>
      <c r="B279" s="50"/>
      <c r="C279" s="51"/>
      <c r="D279" s="51"/>
      <c r="E279" s="51"/>
      <c r="F279" s="51"/>
      <c r="G279" s="51"/>
      <c r="H279" s="51"/>
      <c r="I279" s="51"/>
      <c r="J279" s="51"/>
      <c r="K279" s="51"/>
      <c r="L279" s="51"/>
    </row>
    <row r="280" spans="1:12" x14ac:dyDescent="0.3">
      <c r="A280" s="7"/>
      <c r="B280" s="50"/>
      <c r="C280" s="51"/>
      <c r="D280" s="51"/>
      <c r="E280" s="51"/>
      <c r="F280" s="51"/>
      <c r="G280" s="51"/>
      <c r="H280" s="51"/>
      <c r="I280" s="51"/>
      <c r="J280" s="51"/>
      <c r="K280" s="51"/>
      <c r="L280" s="51"/>
    </row>
    <row r="281" spans="1:12" x14ac:dyDescent="0.3">
      <c r="A281" s="7"/>
      <c r="B281" s="50"/>
      <c r="C281" s="51"/>
      <c r="D281" s="51"/>
      <c r="E281" s="51"/>
      <c r="F281" s="51"/>
      <c r="G281" s="51"/>
      <c r="H281" s="51"/>
      <c r="I281" s="51"/>
      <c r="J281" s="51"/>
      <c r="K281" s="51"/>
      <c r="L281" s="51"/>
    </row>
    <row r="282" spans="1:12" x14ac:dyDescent="0.3">
      <c r="A282" s="7"/>
      <c r="B282" s="50"/>
      <c r="C282" s="51"/>
      <c r="D282" s="51"/>
      <c r="E282" s="51"/>
      <c r="F282" s="51"/>
      <c r="G282" s="51"/>
      <c r="H282" s="51"/>
      <c r="I282" s="51"/>
      <c r="J282" s="51"/>
      <c r="K282" s="51"/>
      <c r="L282" s="51"/>
    </row>
    <row r="283" spans="1:12" x14ac:dyDescent="0.3">
      <c r="A283" s="7"/>
      <c r="B283" s="50"/>
      <c r="C283" s="51"/>
      <c r="D283" s="51"/>
      <c r="E283" s="51"/>
      <c r="F283" s="51"/>
      <c r="G283" s="51"/>
      <c r="H283" s="51"/>
      <c r="I283" s="51"/>
      <c r="J283" s="51"/>
      <c r="K283" s="51"/>
      <c r="L283" s="51"/>
    </row>
    <row r="284" spans="1:12" x14ac:dyDescent="0.3">
      <c r="A284" s="7"/>
      <c r="B284" s="50"/>
      <c r="C284" s="51"/>
      <c r="D284" s="51"/>
      <c r="E284" s="51"/>
      <c r="F284" s="51"/>
      <c r="G284" s="51"/>
      <c r="H284" s="51"/>
      <c r="I284" s="51"/>
      <c r="J284" s="51"/>
      <c r="K284" s="51"/>
      <c r="L284" s="51"/>
    </row>
    <row r="285" spans="1:12" x14ac:dyDescent="0.3">
      <c r="A285" s="7"/>
      <c r="B285" s="50"/>
      <c r="C285" s="51"/>
      <c r="D285" s="51"/>
      <c r="E285" s="51"/>
      <c r="F285" s="51"/>
      <c r="G285" s="51"/>
      <c r="H285" s="51"/>
      <c r="I285" s="51"/>
      <c r="J285" s="51"/>
      <c r="K285" s="51"/>
      <c r="L285" s="51"/>
    </row>
    <row r="286" spans="1:12" x14ac:dyDescent="0.3">
      <c r="A286" s="7"/>
      <c r="B286" s="50"/>
      <c r="C286" s="51"/>
      <c r="D286" s="51"/>
      <c r="E286" s="51"/>
      <c r="F286" s="51"/>
      <c r="G286" s="51"/>
      <c r="H286" s="51"/>
      <c r="I286" s="51"/>
      <c r="J286" s="51"/>
      <c r="K286" s="51"/>
      <c r="L286" s="51"/>
    </row>
    <row r="287" spans="1:12" x14ac:dyDescent="0.3">
      <c r="A287" s="7"/>
      <c r="B287" s="50"/>
      <c r="C287" s="51"/>
      <c r="D287" s="51"/>
      <c r="E287" s="51"/>
      <c r="F287" s="51"/>
      <c r="G287" s="51"/>
      <c r="H287" s="51"/>
      <c r="I287" s="51"/>
      <c r="J287" s="51"/>
      <c r="K287" s="51"/>
      <c r="L287" s="51"/>
    </row>
    <row r="288" spans="1:12" x14ac:dyDescent="0.3">
      <c r="A288" s="7"/>
      <c r="B288" s="50"/>
      <c r="C288" s="51"/>
      <c r="D288" s="51"/>
      <c r="E288" s="51"/>
      <c r="F288" s="51"/>
      <c r="G288" s="51"/>
      <c r="H288" s="51"/>
      <c r="I288" s="51"/>
      <c r="J288" s="51"/>
      <c r="K288" s="51"/>
      <c r="L288" s="51"/>
    </row>
    <row r="289" spans="1:12" x14ac:dyDescent="0.3">
      <c r="A289" s="7"/>
      <c r="B289" s="50"/>
      <c r="C289" s="51"/>
      <c r="D289" s="51"/>
      <c r="E289" s="51"/>
      <c r="F289" s="51"/>
      <c r="G289" s="51"/>
      <c r="H289" s="51"/>
      <c r="I289" s="51"/>
      <c r="J289" s="51"/>
      <c r="K289" s="51"/>
      <c r="L289" s="51"/>
    </row>
    <row r="290" spans="1:12" x14ac:dyDescent="0.3">
      <c r="A290" s="7"/>
      <c r="B290" s="50"/>
      <c r="C290" s="51"/>
      <c r="D290" s="51"/>
      <c r="E290" s="51"/>
      <c r="F290" s="51"/>
      <c r="G290" s="51"/>
      <c r="H290" s="51"/>
      <c r="I290" s="51"/>
      <c r="J290" s="51"/>
      <c r="K290" s="51"/>
      <c r="L290" s="51"/>
    </row>
    <row r="291" spans="1:12" x14ac:dyDescent="0.3">
      <c r="A291" s="7"/>
      <c r="B291" s="50"/>
      <c r="C291" s="51"/>
      <c r="D291" s="51"/>
      <c r="E291" s="51"/>
      <c r="F291" s="51"/>
      <c r="G291" s="51"/>
      <c r="H291" s="51"/>
      <c r="I291" s="51"/>
      <c r="J291" s="51"/>
      <c r="K291" s="51"/>
      <c r="L291" s="51"/>
    </row>
    <row r="292" spans="1:12" x14ac:dyDescent="0.3">
      <c r="A292" s="7"/>
      <c r="B292" s="50"/>
      <c r="C292" s="51"/>
      <c r="D292" s="51"/>
      <c r="E292" s="51"/>
      <c r="F292" s="51"/>
      <c r="G292" s="51"/>
      <c r="H292" s="51"/>
      <c r="I292" s="51"/>
      <c r="J292" s="51"/>
      <c r="K292" s="51"/>
      <c r="L292" s="51"/>
    </row>
    <row r="293" spans="1:12" x14ac:dyDescent="0.3">
      <c r="A293" s="7"/>
      <c r="B293" s="50"/>
      <c r="C293" s="51"/>
      <c r="D293" s="51"/>
      <c r="E293" s="51"/>
      <c r="F293" s="51"/>
      <c r="G293" s="51"/>
      <c r="H293" s="51"/>
      <c r="I293" s="51"/>
      <c r="J293" s="51"/>
      <c r="K293" s="51"/>
      <c r="L293" s="51"/>
    </row>
    <row r="294" spans="1:12" x14ac:dyDescent="0.3">
      <c r="A294" s="7"/>
      <c r="B294" s="50"/>
      <c r="C294" s="51"/>
      <c r="D294" s="51"/>
      <c r="E294" s="51"/>
      <c r="F294" s="51"/>
      <c r="G294" s="51"/>
      <c r="H294" s="51"/>
      <c r="I294" s="51"/>
      <c r="J294" s="51"/>
      <c r="K294" s="51"/>
      <c r="L294" s="51"/>
    </row>
    <row r="295" spans="1:12" x14ac:dyDescent="0.3">
      <c r="A295" s="7"/>
      <c r="B295" s="50"/>
      <c r="C295" s="51"/>
      <c r="D295" s="51"/>
      <c r="E295" s="51"/>
      <c r="F295" s="51"/>
      <c r="G295" s="51"/>
      <c r="H295" s="51"/>
      <c r="I295" s="51"/>
      <c r="J295" s="51"/>
      <c r="K295" s="51"/>
      <c r="L295" s="51"/>
    </row>
    <row r="296" spans="1:12" x14ac:dyDescent="0.3">
      <c r="A296" s="7"/>
      <c r="B296" s="50"/>
      <c r="C296" s="51"/>
      <c r="D296" s="51"/>
      <c r="E296" s="51"/>
      <c r="F296" s="51"/>
      <c r="G296" s="51"/>
      <c r="H296" s="51"/>
      <c r="I296" s="51"/>
      <c r="J296" s="51"/>
      <c r="K296" s="51"/>
      <c r="L296" s="51"/>
    </row>
    <row r="297" spans="1:12" x14ac:dyDescent="0.3">
      <c r="A297" s="7"/>
      <c r="B297" s="50"/>
      <c r="C297" s="51"/>
      <c r="D297" s="51"/>
      <c r="E297" s="51"/>
      <c r="F297" s="51"/>
      <c r="G297" s="51"/>
      <c r="H297" s="51"/>
      <c r="I297" s="51"/>
      <c r="J297" s="51"/>
      <c r="K297" s="51"/>
      <c r="L297" s="51"/>
    </row>
    <row r="298" spans="1:12" x14ac:dyDescent="0.3">
      <c r="A298" s="7"/>
      <c r="B298" s="50"/>
      <c r="C298" s="51"/>
      <c r="D298" s="51"/>
      <c r="E298" s="51"/>
      <c r="F298" s="51"/>
      <c r="G298" s="51"/>
      <c r="H298" s="51"/>
      <c r="I298" s="51"/>
      <c r="J298" s="51"/>
      <c r="K298" s="51"/>
      <c r="L298" s="51"/>
    </row>
    <row r="299" spans="1:12" x14ac:dyDescent="0.3">
      <c r="A299" s="7"/>
      <c r="B299" s="50"/>
      <c r="C299" s="51"/>
      <c r="D299" s="51"/>
      <c r="E299" s="51"/>
      <c r="F299" s="51"/>
      <c r="G299" s="51"/>
      <c r="H299" s="51"/>
      <c r="I299" s="51"/>
      <c r="J299" s="51"/>
      <c r="K299" s="51"/>
      <c r="L299" s="51"/>
    </row>
    <row r="300" spans="1:12" x14ac:dyDescent="0.3">
      <c r="A300" s="7"/>
      <c r="B300" s="50"/>
      <c r="C300" s="51"/>
      <c r="D300" s="51"/>
      <c r="E300" s="51"/>
      <c r="F300" s="51"/>
      <c r="G300" s="51"/>
      <c r="H300" s="51"/>
      <c r="I300" s="51"/>
      <c r="J300" s="51"/>
      <c r="K300" s="51"/>
      <c r="L300" s="51"/>
    </row>
    <row r="301" spans="1:12" x14ac:dyDescent="0.3">
      <c r="A301" s="7"/>
      <c r="B301" s="50"/>
      <c r="C301" s="51"/>
      <c r="D301" s="51"/>
      <c r="E301" s="51"/>
      <c r="F301" s="51"/>
      <c r="G301" s="51"/>
      <c r="H301" s="51"/>
      <c r="I301" s="51"/>
      <c r="J301" s="51"/>
      <c r="K301" s="51"/>
      <c r="L301" s="51"/>
    </row>
    <row r="302" spans="1:12" x14ac:dyDescent="0.3">
      <c r="A302" s="7"/>
      <c r="B302" s="50"/>
      <c r="C302" s="51"/>
      <c r="D302" s="51"/>
      <c r="E302" s="51"/>
      <c r="F302" s="51"/>
      <c r="G302" s="51"/>
      <c r="H302" s="51"/>
      <c r="I302" s="51"/>
      <c r="J302" s="51"/>
      <c r="K302" s="51"/>
      <c r="L302" s="51"/>
    </row>
    <row r="303" spans="1:12" x14ac:dyDescent="0.3">
      <c r="A303" s="7"/>
      <c r="B303" s="50"/>
      <c r="C303" s="51"/>
      <c r="D303" s="51"/>
      <c r="E303" s="51"/>
      <c r="F303" s="51"/>
      <c r="G303" s="51"/>
      <c r="H303" s="51"/>
      <c r="I303" s="51"/>
      <c r="J303" s="51"/>
      <c r="K303" s="51"/>
      <c r="L303" s="51"/>
    </row>
    <row r="304" spans="1:12" x14ac:dyDescent="0.3">
      <c r="A304" s="7"/>
      <c r="B304" s="50"/>
      <c r="C304" s="51"/>
      <c r="D304" s="51"/>
      <c r="E304" s="51"/>
      <c r="F304" s="51"/>
      <c r="G304" s="51"/>
      <c r="H304" s="51"/>
      <c r="I304" s="51"/>
      <c r="J304" s="51"/>
      <c r="K304" s="51"/>
      <c r="L304" s="51"/>
    </row>
    <row r="305" spans="1:12" x14ac:dyDescent="0.3">
      <c r="A305" s="7"/>
      <c r="B305" s="50"/>
      <c r="C305" s="51"/>
      <c r="D305" s="51"/>
      <c r="E305" s="51"/>
      <c r="F305" s="51"/>
      <c r="G305" s="51"/>
      <c r="H305" s="51"/>
      <c r="I305" s="51"/>
      <c r="J305" s="51"/>
      <c r="K305" s="51"/>
      <c r="L305" s="51"/>
    </row>
    <row r="306" spans="1:12" x14ac:dyDescent="0.3">
      <c r="A306" s="7"/>
      <c r="B306" s="50"/>
      <c r="C306" s="51"/>
      <c r="D306" s="51"/>
      <c r="E306" s="51"/>
      <c r="F306" s="51"/>
      <c r="G306" s="51"/>
      <c r="H306" s="51"/>
      <c r="I306" s="51"/>
      <c r="J306" s="51"/>
      <c r="K306" s="51"/>
      <c r="L306" s="51"/>
    </row>
    <row r="307" spans="1:12" x14ac:dyDescent="0.3">
      <c r="A307" s="7"/>
      <c r="B307" s="50"/>
      <c r="C307" s="51"/>
      <c r="D307" s="51"/>
      <c r="E307" s="51"/>
      <c r="F307" s="51"/>
      <c r="G307" s="51"/>
      <c r="H307" s="51"/>
      <c r="I307" s="51"/>
      <c r="J307" s="51"/>
      <c r="K307" s="51"/>
      <c r="L307" s="51"/>
    </row>
    <row r="308" spans="1:12" x14ac:dyDescent="0.3">
      <c r="A308" s="7"/>
      <c r="B308" s="50"/>
      <c r="C308" s="51"/>
      <c r="D308" s="51"/>
      <c r="E308" s="51"/>
      <c r="F308" s="51"/>
      <c r="G308" s="51"/>
      <c r="H308" s="51"/>
      <c r="I308" s="51"/>
      <c r="J308" s="51"/>
      <c r="K308" s="51"/>
      <c r="L308" s="51"/>
    </row>
    <row r="309" spans="1:12" x14ac:dyDescent="0.3">
      <c r="A309" s="7"/>
      <c r="B309" s="50"/>
      <c r="C309" s="51"/>
      <c r="D309" s="51"/>
      <c r="E309" s="51"/>
      <c r="F309" s="51"/>
      <c r="G309" s="51"/>
      <c r="H309" s="51"/>
      <c r="I309" s="51"/>
      <c r="J309" s="51"/>
      <c r="K309" s="51"/>
      <c r="L309" s="51"/>
    </row>
    <row r="310" spans="1:12" x14ac:dyDescent="0.3">
      <c r="A310" s="7"/>
      <c r="B310" s="50"/>
      <c r="C310" s="51"/>
      <c r="D310" s="51"/>
      <c r="E310" s="51"/>
      <c r="F310" s="51"/>
      <c r="G310" s="51"/>
      <c r="H310" s="51"/>
      <c r="I310" s="51"/>
      <c r="J310" s="51"/>
      <c r="K310" s="51"/>
      <c r="L310" s="51"/>
    </row>
    <row r="311" spans="1:12" x14ac:dyDescent="0.3">
      <c r="A311" s="7"/>
      <c r="B311" s="50"/>
      <c r="C311" s="51"/>
      <c r="D311" s="51"/>
      <c r="E311" s="51"/>
      <c r="F311" s="51"/>
      <c r="G311" s="51"/>
      <c r="H311" s="51"/>
      <c r="I311" s="51"/>
      <c r="J311" s="51"/>
      <c r="K311" s="51"/>
      <c r="L311" s="51"/>
    </row>
    <row r="312" spans="1:12" x14ac:dyDescent="0.3">
      <c r="A312" s="7"/>
      <c r="B312" s="50"/>
      <c r="C312" s="51"/>
      <c r="D312" s="51"/>
      <c r="E312" s="51"/>
      <c r="F312" s="51"/>
      <c r="G312" s="51"/>
      <c r="H312" s="51"/>
      <c r="I312" s="51"/>
      <c r="J312" s="51"/>
      <c r="K312" s="51"/>
      <c r="L312" s="51"/>
    </row>
    <row r="313" spans="1:12" x14ac:dyDescent="0.3">
      <c r="A313" s="7"/>
      <c r="B313" s="50"/>
      <c r="C313" s="51"/>
      <c r="D313" s="51"/>
      <c r="E313" s="51"/>
      <c r="F313" s="51"/>
      <c r="G313" s="51"/>
      <c r="H313" s="51"/>
      <c r="I313" s="51"/>
      <c r="J313" s="51"/>
      <c r="K313" s="51"/>
      <c r="L313" s="51"/>
    </row>
    <row r="314" spans="1:12" x14ac:dyDescent="0.3">
      <c r="A314" s="7"/>
      <c r="B314" s="50"/>
      <c r="C314" s="51"/>
      <c r="D314" s="51"/>
      <c r="E314" s="51"/>
      <c r="F314" s="51"/>
      <c r="G314" s="51"/>
      <c r="H314" s="51"/>
      <c r="I314" s="51"/>
      <c r="J314" s="51"/>
      <c r="K314" s="51"/>
      <c r="L314" s="51"/>
    </row>
    <row r="315" spans="1:12" x14ac:dyDescent="0.3">
      <c r="A315" s="7"/>
      <c r="B315" s="50"/>
      <c r="C315" s="51"/>
      <c r="D315" s="51"/>
      <c r="E315" s="51"/>
      <c r="F315" s="51"/>
      <c r="G315" s="51"/>
      <c r="H315" s="51"/>
      <c r="I315" s="51"/>
      <c r="J315" s="51"/>
      <c r="K315" s="51"/>
      <c r="L315" s="51"/>
    </row>
    <row r="316" spans="1:12" x14ac:dyDescent="0.3">
      <c r="A316" s="7"/>
      <c r="B316" s="50"/>
      <c r="C316" s="51"/>
      <c r="D316" s="51"/>
      <c r="E316" s="51"/>
      <c r="F316" s="51"/>
      <c r="G316" s="51"/>
      <c r="H316" s="51"/>
      <c r="I316" s="51"/>
      <c r="J316" s="51"/>
      <c r="K316" s="51"/>
      <c r="L316" s="51"/>
    </row>
    <row r="317" spans="1:12" x14ac:dyDescent="0.3">
      <c r="A317" s="4"/>
      <c r="B317" s="50"/>
      <c r="C317" s="51"/>
      <c r="D317" s="51"/>
      <c r="E317" s="51"/>
      <c r="F317" s="51"/>
      <c r="G317" s="51"/>
      <c r="H317" s="51"/>
      <c r="I317" s="51"/>
      <c r="J317" s="51"/>
      <c r="K317" s="51"/>
      <c r="L317" s="51"/>
    </row>
    <row r="318" spans="1:12" x14ac:dyDescent="0.3">
      <c r="A318" s="4"/>
      <c r="B318" s="50"/>
      <c r="C318" s="51"/>
      <c r="D318" s="51"/>
      <c r="E318" s="51"/>
      <c r="F318" s="51"/>
      <c r="G318" s="51"/>
      <c r="H318" s="51"/>
      <c r="I318" s="51"/>
      <c r="J318" s="51"/>
      <c r="K318" s="51"/>
      <c r="L318" s="51"/>
    </row>
    <row r="319" spans="1:12" x14ac:dyDescent="0.3">
      <c r="A319" s="4"/>
      <c r="B319" s="50"/>
      <c r="C319" s="51"/>
      <c r="D319" s="51"/>
      <c r="E319" s="51"/>
      <c r="F319" s="51"/>
      <c r="G319" s="51"/>
      <c r="H319" s="51"/>
      <c r="I319" s="51"/>
      <c r="J319" s="51"/>
      <c r="K319" s="51"/>
      <c r="L319" s="51"/>
    </row>
    <row r="320" spans="1:12" x14ac:dyDescent="0.3">
      <c r="A320" s="4"/>
      <c r="B320" s="50"/>
      <c r="C320" s="51"/>
      <c r="D320" s="51"/>
      <c r="E320" s="51"/>
      <c r="F320" s="51"/>
      <c r="G320" s="51"/>
      <c r="H320" s="51"/>
      <c r="I320" s="51"/>
      <c r="J320" s="51"/>
      <c r="K320" s="51"/>
      <c r="L320" s="51"/>
    </row>
    <row r="321" spans="3:12" x14ac:dyDescent="0.3">
      <c r="C321" s="51"/>
      <c r="D321" s="51"/>
      <c r="E321" s="51"/>
      <c r="F321" s="51"/>
      <c r="G321" s="51"/>
      <c r="H321" s="51"/>
      <c r="I321" s="51"/>
      <c r="J321" s="51"/>
      <c r="K321" s="51"/>
      <c r="L321" s="51"/>
    </row>
    <row r="322" spans="3:12" x14ac:dyDescent="0.3">
      <c r="C322" s="51"/>
      <c r="D322" s="51"/>
      <c r="E322" s="51"/>
      <c r="F322" s="51"/>
      <c r="G322" s="51"/>
      <c r="H322" s="51"/>
      <c r="I322" s="51"/>
      <c r="J322" s="51"/>
      <c r="K322" s="51"/>
      <c r="L322" s="51"/>
    </row>
    <row r="323" spans="3:12" x14ac:dyDescent="0.3">
      <c r="C323" s="51"/>
      <c r="D323" s="51"/>
      <c r="E323" s="51"/>
      <c r="F323" s="51"/>
      <c r="G323" s="51"/>
      <c r="H323" s="51"/>
      <c r="I323" s="51"/>
      <c r="J323" s="51"/>
      <c r="K323" s="51"/>
      <c r="L323" s="51"/>
    </row>
    <row r="324" spans="3:12" x14ac:dyDescent="0.3">
      <c r="C324" s="51"/>
      <c r="D324" s="51"/>
      <c r="E324" s="51"/>
      <c r="F324" s="51"/>
      <c r="G324" s="51"/>
      <c r="H324" s="51"/>
      <c r="I324" s="51"/>
      <c r="J324" s="51"/>
      <c r="K324" s="51"/>
      <c r="L324" s="51"/>
    </row>
    <row r="325" spans="3:12" x14ac:dyDescent="0.3">
      <c r="C325" s="51"/>
      <c r="D325" s="51"/>
      <c r="E325" s="51"/>
      <c r="F325" s="51"/>
      <c r="G325" s="51"/>
      <c r="H325" s="51"/>
      <c r="I325" s="51"/>
      <c r="J325" s="51"/>
      <c r="K325" s="51"/>
      <c r="L325" s="51"/>
    </row>
    <row r="326" spans="3:12" x14ac:dyDescent="0.3">
      <c r="C326" s="51"/>
      <c r="D326" s="51"/>
      <c r="E326" s="51"/>
      <c r="F326" s="51"/>
      <c r="G326" s="51"/>
      <c r="H326" s="51"/>
      <c r="I326" s="51"/>
      <c r="J326" s="51"/>
      <c r="K326" s="51"/>
      <c r="L326" s="51"/>
    </row>
    <row r="327" spans="3:12" x14ac:dyDescent="0.3">
      <c r="C327" s="51"/>
      <c r="D327" s="51"/>
      <c r="E327" s="51"/>
      <c r="F327" s="51"/>
      <c r="G327" s="51"/>
      <c r="H327" s="51"/>
      <c r="I327" s="51"/>
      <c r="J327" s="51"/>
      <c r="K327" s="51"/>
      <c r="L327" s="51"/>
    </row>
    <row r="328" spans="3:12" x14ac:dyDescent="0.3">
      <c r="C328" s="51"/>
      <c r="D328" s="51"/>
      <c r="E328" s="51"/>
      <c r="F328" s="51"/>
      <c r="G328" s="51"/>
      <c r="H328" s="51"/>
      <c r="I328" s="51"/>
      <c r="J328" s="51"/>
      <c r="K328" s="51"/>
      <c r="L328" s="51"/>
    </row>
    <row r="329" spans="3:12" x14ac:dyDescent="0.3">
      <c r="C329" s="51"/>
      <c r="D329" s="51"/>
      <c r="E329" s="51"/>
      <c r="F329" s="51"/>
      <c r="G329" s="51"/>
      <c r="H329" s="51"/>
      <c r="I329" s="51"/>
      <c r="J329" s="51"/>
      <c r="K329" s="51"/>
      <c r="L329" s="51"/>
    </row>
    <row r="330" spans="3:12" x14ac:dyDescent="0.3">
      <c r="C330" s="51"/>
      <c r="D330" s="51"/>
      <c r="E330" s="51"/>
      <c r="F330" s="51"/>
      <c r="G330" s="51"/>
      <c r="H330" s="51"/>
      <c r="I330" s="51"/>
      <c r="J330" s="51"/>
      <c r="K330" s="51"/>
      <c r="L330" s="51"/>
    </row>
    <row r="331" spans="3:12" x14ac:dyDescent="0.3">
      <c r="C331" s="51"/>
      <c r="D331" s="51"/>
      <c r="E331" s="51"/>
      <c r="F331" s="51"/>
      <c r="G331" s="51"/>
      <c r="H331" s="51"/>
      <c r="I331" s="51"/>
      <c r="J331" s="51"/>
      <c r="K331" s="51"/>
      <c r="L331" s="51"/>
    </row>
    <row r="332" spans="3:12" x14ac:dyDescent="0.3">
      <c r="C332" s="51"/>
      <c r="D332" s="51"/>
      <c r="E332" s="51"/>
      <c r="F332" s="51"/>
      <c r="G332" s="51"/>
      <c r="H332" s="51"/>
      <c r="I332" s="51"/>
      <c r="J332" s="51"/>
      <c r="K332" s="51"/>
      <c r="L332" s="51"/>
    </row>
    <row r="333" spans="3:12" x14ac:dyDescent="0.3">
      <c r="C333" s="51"/>
      <c r="D333" s="51"/>
      <c r="E333" s="51"/>
      <c r="F333" s="51"/>
      <c r="G333" s="51"/>
      <c r="H333" s="51"/>
      <c r="I333" s="51"/>
      <c r="J333" s="51"/>
      <c r="K333" s="51"/>
      <c r="L333" s="51"/>
    </row>
    <row r="334" spans="3:12" x14ac:dyDescent="0.3">
      <c r="C334" s="51"/>
      <c r="D334" s="51"/>
      <c r="E334" s="51"/>
      <c r="F334" s="51"/>
      <c r="G334" s="51"/>
      <c r="H334" s="51"/>
      <c r="I334" s="51"/>
      <c r="J334" s="51"/>
      <c r="K334" s="51"/>
      <c r="L334" s="51"/>
    </row>
    <row r="335" spans="3:12" x14ac:dyDescent="0.3">
      <c r="C335" s="51"/>
      <c r="D335" s="51"/>
      <c r="E335" s="51"/>
      <c r="F335" s="51"/>
      <c r="G335" s="51"/>
      <c r="H335" s="51"/>
      <c r="I335" s="51"/>
      <c r="J335" s="51"/>
      <c r="K335" s="51"/>
      <c r="L335" s="51"/>
    </row>
    <row r="336" spans="3:12" x14ac:dyDescent="0.3">
      <c r="C336" s="51"/>
      <c r="D336" s="51"/>
      <c r="E336" s="51"/>
      <c r="F336" s="51"/>
      <c r="G336" s="51"/>
      <c r="H336" s="51"/>
      <c r="I336" s="51"/>
      <c r="J336" s="51"/>
      <c r="K336" s="51"/>
      <c r="L336" s="51"/>
    </row>
    <row r="337" spans="3:12" x14ac:dyDescent="0.3">
      <c r="C337" s="51"/>
      <c r="D337" s="51"/>
      <c r="E337" s="51"/>
      <c r="F337" s="51"/>
      <c r="G337" s="51"/>
      <c r="H337" s="51"/>
      <c r="I337" s="51"/>
      <c r="J337" s="51"/>
      <c r="K337" s="51"/>
      <c r="L337" s="51"/>
    </row>
    <row r="338" spans="3:12" x14ac:dyDescent="0.3">
      <c r="C338" s="51"/>
      <c r="D338" s="51"/>
      <c r="E338" s="51"/>
      <c r="F338" s="51"/>
      <c r="G338" s="51"/>
      <c r="H338" s="51"/>
      <c r="I338" s="51"/>
      <c r="J338" s="51"/>
      <c r="K338" s="51"/>
      <c r="L338" s="51"/>
    </row>
    <row r="339" spans="3:12" x14ac:dyDescent="0.3">
      <c r="C339" s="51"/>
      <c r="D339" s="51"/>
      <c r="E339" s="51"/>
      <c r="F339" s="51"/>
      <c r="G339" s="51"/>
      <c r="H339" s="51"/>
      <c r="I339" s="51"/>
      <c r="J339" s="51"/>
      <c r="K339" s="51"/>
      <c r="L339" s="51"/>
    </row>
    <row r="340" spans="3:12" x14ac:dyDescent="0.3">
      <c r="C340" s="51"/>
      <c r="D340" s="51"/>
      <c r="E340" s="51"/>
      <c r="F340" s="51"/>
      <c r="G340" s="51"/>
      <c r="H340" s="51"/>
      <c r="I340" s="51"/>
      <c r="J340" s="51"/>
      <c r="K340" s="51"/>
      <c r="L340" s="51"/>
    </row>
    <row r="341" spans="3:12" x14ac:dyDescent="0.3">
      <c r="C341" s="51"/>
      <c r="D341" s="51"/>
      <c r="E341" s="51"/>
      <c r="F341" s="51"/>
      <c r="G341" s="51"/>
      <c r="H341" s="51"/>
      <c r="I341" s="51"/>
      <c r="J341" s="51"/>
      <c r="K341" s="51"/>
      <c r="L341" s="51"/>
    </row>
  </sheetData>
  <pageMargins left="0.7" right="0.7" top="0.75" bottom="0.75" header="0.3" footer="0.3"/>
  <pageSetup paperSize="9" scale="60" orientation="portrait" r:id="rId1"/>
  <colBreaks count="2" manualBreakCount="2">
    <brk id="13" max="102" man="1"/>
    <brk id="27" max="10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tabColor rgb="FF92D050"/>
  </sheetPr>
  <dimension ref="A1:BC339"/>
  <sheetViews>
    <sheetView showGridLines="0" zoomScaleNormal="100" workbookViewId="0">
      <selection activeCell="B7" sqref="B7"/>
    </sheetView>
  </sheetViews>
  <sheetFormatPr defaultColWidth="9.1796875" defaultRowHeight="12" x14ac:dyDescent="0.3"/>
  <cols>
    <col min="1" max="1" width="9.7265625" style="28" customWidth="1"/>
    <col min="2" max="13" width="10.7265625" style="50" customWidth="1"/>
    <col min="14" max="14" width="10.7265625" style="28" customWidth="1"/>
    <col min="15" max="27" width="9.7265625" style="28" customWidth="1"/>
    <col min="28" max="28" width="10.7265625" style="28" customWidth="1"/>
    <col min="29" max="29" width="9.7265625" style="28" customWidth="1"/>
    <col min="30" max="41" width="7.7265625" style="50" customWidth="1"/>
    <col min="42" max="42" width="4.54296875" style="28" customWidth="1"/>
    <col min="43" max="16384" width="9.1796875" style="28"/>
  </cols>
  <sheetData>
    <row r="1" spans="1:55" x14ac:dyDescent="0.3">
      <c r="A1" s="32" t="s">
        <v>58</v>
      </c>
      <c r="O1" s="32" t="s">
        <v>39</v>
      </c>
      <c r="AC1" s="32" t="s">
        <v>40</v>
      </c>
    </row>
    <row r="3" spans="1:55" x14ac:dyDescent="0.3">
      <c r="A3" s="38" t="s">
        <v>41</v>
      </c>
      <c r="B3" s="44" t="s">
        <v>42</v>
      </c>
      <c r="C3" s="44" t="s">
        <v>43</v>
      </c>
      <c r="D3" s="44" t="s">
        <v>44</v>
      </c>
      <c r="E3" s="44" t="s">
        <v>45</v>
      </c>
      <c r="F3" s="44" t="s">
        <v>46</v>
      </c>
      <c r="G3" s="44" t="s">
        <v>47</v>
      </c>
      <c r="H3" s="44" t="s">
        <v>48</v>
      </c>
      <c r="I3" s="44" t="s">
        <v>49</v>
      </c>
      <c r="J3" s="44" t="s">
        <v>50</v>
      </c>
      <c r="K3" s="44" t="s">
        <v>51</v>
      </c>
      <c r="L3" s="44" t="s">
        <v>52</v>
      </c>
      <c r="M3" s="44" t="s">
        <v>53</v>
      </c>
      <c r="N3" s="4"/>
      <c r="O3" s="36" t="s">
        <v>5</v>
      </c>
      <c r="P3" s="30">
        <v>1.2500000000000001E-2</v>
      </c>
      <c r="Q3" s="30">
        <v>1.7500000000000002E-2</v>
      </c>
      <c r="R3" s="30">
        <v>2.2499999999999999E-2</v>
      </c>
      <c r="S3" s="30">
        <v>2.75E-2</v>
      </c>
      <c r="T3" s="30">
        <v>3.2500000000000001E-2</v>
      </c>
      <c r="U3" s="30">
        <v>3.7499999999999999E-2</v>
      </c>
      <c r="V3" s="30">
        <v>4.2499999999999996E-2</v>
      </c>
      <c r="W3" s="30">
        <v>4.7499999999999994E-2</v>
      </c>
      <c r="X3" s="30">
        <v>5.2499999999999991E-2</v>
      </c>
      <c r="Y3" s="30">
        <v>5.7499999999999989E-2</v>
      </c>
      <c r="Z3" s="30">
        <v>6.25E-2</v>
      </c>
      <c r="AA3" s="30">
        <v>6.7500000000000004E-2</v>
      </c>
      <c r="AB3" s="4"/>
      <c r="AC3" s="33" t="s">
        <v>5</v>
      </c>
      <c r="AD3" s="30">
        <v>1.2500000000000001E-2</v>
      </c>
      <c r="AE3" s="30">
        <v>1.7500000000000002E-2</v>
      </c>
      <c r="AF3" s="30">
        <v>2.2499999999999999E-2</v>
      </c>
      <c r="AG3" s="30">
        <v>2.75E-2</v>
      </c>
      <c r="AH3" s="30">
        <v>3.2500000000000001E-2</v>
      </c>
      <c r="AI3" s="30">
        <v>3.7499999999999999E-2</v>
      </c>
      <c r="AJ3" s="30">
        <v>4.2499999999999996E-2</v>
      </c>
      <c r="AK3" s="30">
        <v>4.7499999999999994E-2</v>
      </c>
      <c r="AL3" s="30">
        <v>5.2499999999999991E-2</v>
      </c>
      <c r="AM3" s="30">
        <v>5.7499999999999989E-2</v>
      </c>
      <c r="AN3" s="30">
        <v>6.25E-2</v>
      </c>
      <c r="AO3" s="30">
        <v>6.7500000000000004E-2</v>
      </c>
    </row>
    <row r="4" spans="1:55" x14ac:dyDescent="0.3">
      <c r="A4" s="36" t="s">
        <v>54</v>
      </c>
      <c r="B4" s="45">
        <v>0</v>
      </c>
      <c r="C4" s="45">
        <f>toelichting!B38+0.00001</f>
        <v>1.5009999999999999E-2</v>
      </c>
      <c r="D4" s="45">
        <f>C4+0.5%</f>
        <v>2.001E-2</v>
      </c>
      <c r="E4" s="45">
        <f t="shared" ref="E4:M4" si="0">D4+0.5%</f>
        <v>2.5010000000000001E-2</v>
      </c>
      <c r="F4" s="45">
        <f t="shared" si="0"/>
        <v>3.0010000000000002E-2</v>
      </c>
      <c r="G4" s="46">
        <f t="shared" si="0"/>
        <v>3.5009999999999999E-2</v>
      </c>
      <c r="H4" s="45">
        <f t="shared" si="0"/>
        <v>4.0009999999999997E-2</v>
      </c>
      <c r="I4" s="45">
        <f t="shared" si="0"/>
        <v>4.5009999999999994E-2</v>
      </c>
      <c r="J4" s="45">
        <f t="shared" si="0"/>
        <v>5.0009999999999992E-2</v>
      </c>
      <c r="K4" s="45">
        <f t="shared" si="0"/>
        <v>5.5009999999999989E-2</v>
      </c>
      <c r="L4" s="45">
        <f t="shared" si="0"/>
        <v>6.0009999999999987E-2</v>
      </c>
      <c r="M4" s="45">
        <f t="shared" si="0"/>
        <v>6.5009999999999984E-2</v>
      </c>
      <c r="O4" s="36" t="s">
        <v>54</v>
      </c>
      <c r="P4" s="31"/>
      <c r="Q4" s="31"/>
      <c r="R4" s="31"/>
      <c r="S4" s="31"/>
      <c r="T4" s="31"/>
      <c r="U4" s="5"/>
      <c r="V4" s="5"/>
      <c r="W4" s="5"/>
      <c r="X4" s="5"/>
      <c r="Y4" s="5"/>
      <c r="Z4" s="5"/>
      <c r="AA4" s="5"/>
      <c r="AC4" s="34" t="s">
        <v>54</v>
      </c>
      <c r="AD4" s="39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</row>
    <row r="5" spans="1:55" x14ac:dyDescent="0.3">
      <c r="A5" s="43" t="s">
        <v>55</v>
      </c>
      <c r="B5" s="13">
        <v>0.17899999999999999</v>
      </c>
      <c r="C5" s="13">
        <v>0.182</v>
      </c>
      <c r="D5" s="13">
        <v>0.185</v>
      </c>
      <c r="E5" s="13">
        <v>0.188</v>
      </c>
      <c r="F5" s="13">
        <v>0.19</v>
      </c>
      <c r="G5" s="13">
        <v>0.193</v>
      </c>
      <c r="H5" s="13">
        <v>0.19500000000000001</v>
      </c>
      <c r="I5" s="13">
        <v>0.19700000000000001</v>
      </c>
      <c r="J5" s="13">
        <v>0.19900000000000001</v>
      </c>
      <c r="K5" s="13">
        <v>0.20100000000000001</v>
      </c>
      <c r="L5" s="13">
        <v>0.20200000000000001</v>
      </c>
      <c r="M5" s="13">
        <v>0.20399999999999999</v>
      </c>
      <c r="O5" s="35"/>
      <c r="P5" s="9"/>
      <c r="Q5" s="9"/>
      <c r="R5" s="9"/>
      <c r="S5" s="9"/>
      <c r="T5" s="9"/>
      <c r="U5" s="29"/>
      <c r="V5" s="29"/>
      <c r="W5" s="29"/>
      <c r="X5" s="29"/>
      <c r="Y5" s="29"/>
      <c r="Z5" s="29"/>
      <c r="AA5" s="29"/>
      <c r="AC5" s="35"/>
      <c r="AI5" s="8"/>
      <c r="AJ5" s="8"/>
      <c r="AK5" s="8"/>
      <c r="AL5" s="8"/>
      <c r="AM5" s="8"/>
      <c r="AN5" s="8"/>
      <c r="AO5" s="8"/>
    </row>
    <row r="6" spans="1:55" x14ac:dyDescent="0.3">
      <c r="A6" s="81">
        <v>29000</v>
      </c>
      <c r="B6" s="13">
        <v>0.17899999999999999</v>
      </c>
      <c r="C6" s="13">
        <v>0.182</v>
      </c>
      <c r="D6" s="13">
        <v>0.185</v>
      </c>
      <c r="E6" s="13">
        <v>0.188</v>
      </c>
      <c r="F6" s="13">
        <v>0.19</v>
      </c>
      <c r="G6" s="13">
        <v>0.193</v>
      </c>
      <c r="H6" s="13">
        <v>0.19500000000000001</v>
      </c>
      <c r="I6" s="13">
        <v>0.19700000000000001</v>
      </c>
      <c r="J6" s="13">
        <v>0.19900000000000001</v>
      </c>
      <c r="K6" s="13">
        <v>0.20100000000000001</v>
      </c>
      <c r="L6" s="13">
        <v>0.20200000000000001</v>
      </c>
      <c r="M6" s="13">
        <v>0.20399999999999999</v>
      </c>
      <c r="O6" s="81">
        <v>29000</v>
      </c>
      <c r="P6" s="78">
        <v>129806.7959451373</v>
      </c>
      <c r="Q6" s="78">
        <v>123118.65662287528</v>
      </c>
      <c r="R6" s="78">
        <v>116962.16931266496</v>
      </c>
      <c r="S6" s="78">
        <v>111290.42205436158</v>
      </c>
      <c r="T6" s="78">
        <v>105505.51463622073</v>
      </c>
      <c r="U6" s="78">
        <v>100712.79722700249</v>
      </c>
      <c r="V6" s="78">
        <v>95794.223754842285</v>
      </c>
      <c r="W6" s="78">
        <v>91265.36263460599</v>
      </c>
      <c r="X6" s="78">
        <v>87090.445935310185</v>
      </c>
      <c r="Y6" s="78">
        <v>83237.250436953123</v>
      </c>
      <c r="Z6" s="78">
        <v>79284.234114071194</v>
      </c>
      <c r="AA6" s="78">
        <v>76010.090471819742</v>
      </c>
      <c r="AC6" s="81">
        <v>29000</v>
      </c>
      <c r="AD6" s="12">
        <f t="shared" ref="AD6:AD34" si="1">P6/$O6</f>
        <v>4.4760964119012865</v>
      </c>
      <c r="AE6" s="12">
        <f t="shared" ref="AE6:AE34" si="2">Q6/$O6</f>
        <v>4.2454709180301817</v>
      </c>
      <c r="AF6" s="12">
        <f t="shared" ref="AF6:AF34" si="3">R6/$O6</f>
        <v>4.0331782521608606</v>
      </c>
      <c r="AG6" s="12">
        <f t="shared" ref="AG6:AG34" si="4">S6/$O6</f>
        <v>3.8376007604952269</v>
      </c>
      <c r="AH6" s="12">
        <f t="shared" ref="AH6:AH34" si="5">T6/$O6</f>
        <v>3.638121194352439</v>
      </c>
      <c r="AI6" s="12">
        <f t="shared" ref="AI6:AI34" si="6">U6/$O6</f>
        <v>3.4728550767931892</v>
      </c>
      <c r="AJ6" s="12">
        <f t="shared" ref="AJ6:AJ34" si="7">V6/$O6</f>
        <v>3.3032490949945617</v>
      </c>
      <c r="AK6" s="12">
        <f t="shared" ref="AK6:AK34" si="8">W6/$O6</f>
        <v>3.1470814701588274</v>
      </c>
      <c r="AL6" s="12">
        <f t="shared" ref="AL6:AL34" si="9">X6/$O6</f>
        <v>3.0031188253555237</v>
      </c>
      <c r="AM6" s="12">
        <f t="shared" ref="AM6:AM34" si="10">Y6/$O6</f>
        <v>2.8702500150673491</v>
      </c>
      <c r="AN6" s="12">
        <f t="shared" ref="AN6:AN34" si="11">Z6/$O6</f>
        <v>2.7339391073817652</v>
      </c>
      <c r="AO6" s="12">
        <f t="shared" ref="AO6:AO34" si="12">AA6/$O6</f>
        <v>2.6210376024765427</v>
      </c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</row>
    <row r="7" spans="1:55" x14ac:dyDescent="0.3">
      <c r="A7" s="81">
        <v>30000</v>
      </c>
      <c r="B7" s="8">
        <v>0.186</v>
      </c>
      <c r="C7" s="8">
        <v>0.189</v>
      </c>
      <c r="D7" s="8">
        <v>0.192</v>
      </c>
      <c r="E7" s="8">
        <v>0.19500000000000001</v>
      </c>
      <c r="F7" s="8">
        <v>0.19800000000000001</v>
      </c>
      <c r="G7" s="8">
        <v>0.2</v>
      </c>
      <c r="H7" s="8">
        <v>0.20200000000000001</v>
      </c>
      <c r="I7" s="8">
        <v>0.20399999999999999</v>
      </c>
      <c r="J7" s="8">
        <v>0.20599999999999999</v>
      </c>
      <c r="K7" s="8">
        <v>0.20799999999999999</v>
      </c>
      <c r="L7" s="8">
        <v>0.21</v>
      </c>
      <c r="M7" s="8">
        <v>0.21099999999999999</v>
      </c>
      <c r="O7" s="81">
        <v>30000</v>
      </c>
      <c r="P7" s="78">
        <v>139534.17865033061</v>
      </c>
      <c r="Q7" s="78">
        <v>132262.74783094029</v>
      </c>
      <c r="R7" s="78">
        <v>125573.54990511654</v>
      </c>
      <c r="S7" s="78">
        <v>119414.70451540999</v>
      </c>
      <c r="T7" s="78">
        <v>113739.15733922888</v>
      </c>
      <c r="U7" s="78">
        <v>107964.40653243074</v>
      </c>
      <c r="V7" s="78">
        <v>102654.81802906176</v>
      </c>
      <c r="W7" s="78">
        <v>97767.201001888447</v>
      </c>
      <c r="X7" s="78">
        <v>93262.685129131336</v>
      </c>
      <c r="Y7" s="78">
        <v>89106.269124478888</v>
      </c>
      <c r="Z7" s="78">
        <v>85266.4177054709</v>
      </c>
      <c r="AA7" s="78">
        <v>81329.25501802213</v>
      </c>
      <c r="AC7" s="81">
        <v>30000</v>
      </c>
      <c r="AD7" s="12">
        <f t="shared" si="1"/>
        <v>4.6511392883443534</v>
      </c>
      <c r="AE7" s="12">
        <f t="shared" si="2"/>
        <v>4.4087582610313429</v>
      </c>
      <c r="AF7" s="12">
        <f t="shared" si="3"/>
        <v>4.1857849968372181</v>
      </c>
      <c r="AG7" s="12">
        <f t="shared" si="4"/>
        <v>3.9804901505136665</v>
      </c>
      <c r="AH7" s="12">
        <f t="shared" si="5"/>
        <v>3.791305244640963</v>
      </c>
      <c r="AI7" s="12">
        <f t="shared" si="6"/>
        <v>3.5988135510810246</v>
      </c>
      <c r="AJ7" s="12">
        <f t="shared" si="7"/>
        <v>3.421827267635392</v>
      </c>
      <c r="AK7" s="12">
        <f t="shared" si="8"/>
        <v>3.2589067000629481</v>
      </c>
      <c r="AL7" s="12">
        <f t="shared" si="9"/>
        <v>3.1087561709710445</v>
      </c>
      <c r="AM7" s="12">
        <f t="shared" si="10"/>
        <v>2.9702089708159631</v>
      </c>
      <c r="AN7" s="12">
        <f t="shared" si="11"/>
        <v>2.8422139235156965</v>
      </c>
      <c r="AO7" s="12">
        <f t="shared" si="12"/>
        <v>2.7109751672674043</v>
      </c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 x14ac:dyDescent="0.3">
      <c r="A8" s="81">
        <v>31000</v>
      </c>
      <c r="B8" s="13">
        <v>0.192</v>
      </c>
      <c r="C8" s="13">
        <v>0.19500000000000001</v>
      </c>
      <c r="D8" s="13">
        <v>0.19800000000000001</v>
      </c>
      <c r="E8" s="13">
        <v>0.20100000000000001</v>
      </c>
      <c r="F8" s="13">
        <v>0.20399999999999999</v>
      </c>
      <c r="G8" s="13">
        <v>0.20599999999999999</v>
      </c>
      <c r="H8" s="13">
        <v>0.20799999999999999</v>
      </c>
      <c r="I8" s="13">
        <v>0.21099999999999999</v>
      </c>
      <c r="J8" s="13">
        <v>0.21299999999999999</v>
      </c>
      <c r="K8" s="13">
        <v>0.215</v>
      </c>
      <c r="L8" s="13">
        <v>0.216</v>
      </c>
      <c r="M8" s="13">
        <v>0.218</v>
      </c>
      <c r="O8" s="81">
        <v>31000</v>
      </c>
      <c r="P8" s="78">
        <v>148836.4572270193</v>
      </c>
      <c r="Q8" s="78">
        <v>141010.28406314534</v>
      </c>
      <c r="R8" s="78">
        <v>133814.31411763982</v>
      </c>
      <c r="S8" s="78">
        <v>127191.96988641362</v>
      </c>
      <c r="T8" s="78">
        <v>121091.99175307802</v>
      </c>
      <c r="U8" s="78">
        <v>114910.11668601712</v>
      </c>
      <c r="V8" s="78">
        <v>109227.43674115351</v>
      </c>
      <c r="W8" s="78">
        <v>104492.68982897914</v>
      </c>
      <c r="X8" s="78">
        <v>99646.199014183527</v>
      </c>
      <c r="Y8" s="78">
        <v>95175.205723501887</v>
      </c>
      <c r="Z8" s="78">
        <v>90626.021104100495</v>
      </c>
      <c r="AA8" s="78">
        <v>86828.294693806252</v>
      </c>
      <c r="AC8" s="81">
        <v>31000</v>
      </c>
      <c r="AD8" s="12">
        <f t="shared" si="1"/>
        <v>4.8011760395812679</v>
      </c>
      <c r="AE8" s="12">
        <f t="shared" si="2"/>
        <v>4.5487188407466244</v>
      </c>
      <c r="AF8" s="12">
        <f t="shared" si="3"/>
        <v>4.316590777988381</v>
      </c>
      <c r="AG8" s="12">
        <f t="shared" si="4"/>
        <v>4.1029667705294717</v>
      </c>
      <c r="AH8" s="12">
        <f t="shared" si="5"/>
        <v>3.9061932823573557</v>
      </c>
      <c r="AI8" s="12">
        <f t="shared" si="6"/>
        <v>3.7067779576134554</v>
      </c>
      <c r="AJ8" s="12">
        <f t="shared" si="7"/>
        <v>3.5234657013275323</v>
      </c>
      <c r="AK8" s="12">
        <f t="shared" si="8"/>
        <v>3.3707319299670693</v>
      </c>
      <c r="AL8" s="12">
        <f t="shared" si="9"/>
        <v>3.2143935165865654</v>
      </c>
      <c r="AM8" s="12">
        <f t="shared" si="10"/>
        <v>3.0701679265645772</v>
      </c>
      <c r="AN8" s="12">
        <f t="shared" si="11"/>
        <v>2.9234200356161448</v>
      </c>
      <c r="AO8" s="12">
        <f t="shared" si="12"/>
        <v>2.8009127320582663</v>
      </c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x14ac:dyDescent="0.3">
      <c r="A9" s="81">
        <v>32000</v>
      </c>
      <c r="B9" s="8">
        <v>0.19700000000000001</v>
      </c>
      <c r="C9" s="8">
        <v>0.2</v>
      </c>
      <c r="D9" s="8">
        <v>0.20300000000000001</v>
      </c>
      <c r="E9" s="8">
        <v>0.20599999999999999</v>
      </c>
      <c r="F9" s="8">
        <v>0.20899999999999999</v>
      </c>
      <c r="G9" s="8">
        <v>0.21199999999999999</v>
      </c>
      <c r="H9" s="8">
        <v>0.214</v>
      </c>
      <c r="I9" s="8">
        <v>0.216</v>
      </c>
      <c r="J9" s="8">
        <v>0.218</v>
      </c>
      <c r="K9" s="8">
        <v>0.22</v>
      </c>
      <c r="L9" s="8">
        <v>0.222</v>
      </c>
      <c r="M9" s="8">
        <v>0.224</v>
      </c>
      <c r="O9" s="81">
        <v>32000</v>
      </c>
      <c r="P9" s="78">
        <v>157638.61329958498</v>
      </c>
      <c r="Q9" s="78">
        <v>149291.2850296328</v>
      </c>
      <c r="R9" s="78">
        <v>141619.05905965922</v>
      </c>
      <c r="S9" s="78">
        <v>134560.97985736455</v>
      </c>
      <c r="T9" s="78">
        <v>128061.86604120587</v>
      </c>
      <c r="U9" s="78">
        <v>122071.75565266838</v>
      </c>
      <c r="V9" s="78">
        <v>116003.33232062952</v>
      </c>
      <c r="W9" s="78">
        <v>110419.42701389754</v>
      </c>
      <c r="X9" s="78">
        <v>105275.16043055344</v>
      </c>
      <c r="Y9" s="78">
        <v>100530.14978146336</v>
      </c>
      <c r="Z9" s="78">
        <v>96148.036726930994</v>
      </c>
      <c r="AA9" s="78">
        <v>92096.066345842453</v>
      </c>
      <c r="AC9" s="81">
        <v>32000</v>
      </c>
      <c r="AD9" s="12">
        <f t="shared" si="1"/>
        <v>4.9262066656120309</v>
      </c>
      <c r="AE9" s="12">
        <f t="shared" si="2"/>
        <v>4.6653526571760251</v>
      </c>
      <c r="AF9" s="12">
        <f t="shared" si="3"/>
        <v>4.4255955956143511</v>
      </c>
      <c r="AG9" s="12">
        <f t="shared" si="4"/>
        <v>4.205030620542642</v>
      </c>
      <c r="AH9" s="12">
        <f t="shared" si="5"/>
        <v>4.0019333137876831</v>
      </c>
      <c r="AI9" s="12">
        <f t="shared" si="6"/>
        <v>3.8147423641458866</v>
      </c>
      <c r="AJ9" s="12">
        <f t="shared" si="7"/>
        <v>3.6251041350196722</v>
      </c>
      <c r="AK9" s="12">
        <f t="shared" si="8"/>
        <v>3.4506070941842983</v>
      </c>
      <c r="AL9" s="12">
        <f t="shared" si="9"/>
        <v>3.289848763454795</v>
      </c>
      <c r="AM9" s="12">
        <f t="shared" si="10"/>
        <v>3.1415671806707302</v>
      </c>
      <c r="AN9" s="12">
        <f t="shared" si="11"/>
        <v>3.0046261477165936</v>
      </c>
      <c r="AO9" s="12">
        <f t="shared" si="12"/>
        <v>2.8780020733075768</v>
      </c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x14ac:dyDescent="0.3">
      <c r="A10" s="81">
        <v>33000</v>
      </c>
      <c r="B10" s="13">
        <v>0.2</v>
      </c>
      <c r="C10" s="13">
        <v>0.20300000000000001</v>
      </c>
      <c r="D10" s="13">
        <v>0.20699999999999999</v>
      </c>
      <c r="E10" s="13">
        <v>0.21</v>
      </c>
      <c r="F10" s="13">
        <v>0.21199999999999999</v>
      </c>
      <c r="G10" s="13">
        <v>0.215</v>
      </c>
      <c r="H10" s="13">
        <v>0.217</v>
      </c>
      <c r="I10" s="13">
        <v>0.22</v>
      </c>
      <c r="J10" s="13">
        <v>0.222</v>
      </c>
      <c r="K10" s="13">
        <v>0.224</v>
      </c>
      <c r="L10" s="13">
        <v>0.22600000000000001</v>
      </c>
      <c r="M10" s="13">
        <v>0.22800000000000001</v>
      </c>
      <c r="O10" s="81">
        <v>33000</v>
      </c>
      <c r="P10" s="78">
        <v>165040.4263606061</v>
      </c>
      <c r="Q10" s="78">
        <v>156265.98725211094</v>
      </c>
      <c r="R10" s="78">
        <v>148922.38184059915</v>
      </c>
      <c r="S10" s="78">
        <v>141460.4961182549</v>
      </c>
      <c r="T10" s="78">
        <v>133959.45197731402</v>
      </c>
      <c r="U10" s="78">
        <v>127667.91072459937</v>
      </c>
      <c r="V10" s="78">
        <v>121305.47061156952</v>
      </c>
      <c r="W10" s="78">
        <v>115978.73844341669</v>
      </c>
      <c r="X10" s="78">
        <v>110557.02771132949</v>
      </c>
      <c r="Y10" s="78">
        <v>105556.65727053654</v>
      </c>
      <c r="Z10" s="78">
        <v>100939.19734085746</v>
      </c>
      <c r="AA10" s="78">
        <v>96670.033926634846</v>
      </c>
      <c r="AC10" s="81">
        <v>33000</v>
      </c>
      <c r="AD10" s="12">
        <f t="shared" si="1"/>
        <v>5.0012250412304882</v>
      </c>
      <c r="AE10" s="12">
        <f t="shared" si="2"/>
        <v>4.7353329470336645</v>
      </c>
      <c r="AF10" s="12">
        <f t="shared" si="3"/>
        <v>4.5127994497151258</v>
      </c>
      <c r="AG10" s="12">
        <f t="shared" si="4"/>
        <v>4.2866817005531788</v>
      </c>
      <c r="AH10" s="12">
        <f t="shared" si="5"/>
        <v>4.0593773326458793</v>
      </c>
      <c r="AI10" s="12">
        <f t="shared" si="6"/>
        <v>3.868724567412102</v>
      </c>
      <c r="AJ10" s="12">
        <f t="shared" si="7"/>
        <v>3.6759233518657428</v>
      </c>
      <c r="AK10" s="12">
        <f t="shared" si="8"/>
        <v>3.5145072255580816</v>
      </c>
      <c r="AL10" s="12">
        <f t="shared" si="9"/>
        <v>3.3502129609493783</v>
      </c>
      <c r="AM10" s="12">
        <f t="shared" si="10"/>
        <v>3.1986865839556526</v>
      </c>
      <c r="AN10" s="12">
        <f t="shared" si="11"/>
        <v>3.0587635557835591</v>
      </c>
      <c r="AO10" s="12">
        <f t="shared" si="12"/>
        <v>2.9293949674737831</v>
      </c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x14ac:dyDescent="0.3">
      <c r="A11" s="81">
        <v>34000</v>
      </c>
      <c r="B11" s="8">
        <v>0.20200000000000001</v>
      </c>
      <c r="C11" s="8">
        <v>0.20499999999999999</v>
      </c>
      <c r="D11" s="8">
        <v>0.20899999999999999</v>
      </c>
      <c r="E11" s="8">
        <v>0.21199999999999999</v>
      </c>
      <c r="F11" s="8">
        <v>0.214</v>
      </c>
      <c r="G11" s="8">
        <v>0.217</v>
      </c>
      <c r="H11" s="8">
        <v>0.22</v>
      </c>
      <c r="I11" s="8">
        <v>0.222</v>
      </c>
      <c r="J11" s="8">
        <v>0.224</v>
      </c>
      <c r="K11" s="8">
        <v>0.22600000000000001</v>
      </c>
      <c r="L11" s="8">
        <v>0.22800000000000001</v>
      </c>
      <c r="M11" s="8">
        <v>0.23</v>
      </c>
      <c r="O11" s="81">
        <v>34000</v>
      </c>
      <c r="P11" s="78">
        <v>171742.06791585495</v>
      </c>
      <c r="Q11" s="78">
        <v>162587.54010258446</v>
      </c>
      <c r="R11" s="78">
        <v>154917.64681002745</v>
      </c>
      <c r="S11" s="78">
        <v>147135.2461789872</v>
      </c>
      <c r="T11" s="78">
        <v>139320.89373741235</v>
      </c>
      <c r="U11" s="78">
        <v>132760.23189937902</v>
      </c>
      <c r="V11" s="78">
        <v>126709.24733620165</v>
      </c>
      <c r="W11" s="78">
        <v>120579.54790232908</v>
      </c>
      <c r="X11" s="78">
        <v>114933.43202968677</v>
      </c>
      <c r="Y11" s="78">
        <v>109726.37371033587</v>
      </c>
      <c r="Z11" s="78">
        <v>104918.29683377943</v>
      </c>
      <c r="AA11" s="78">
        <v>100473.10809493413</v>
      </c>
      <c r="AC11" s="81">
        <v>34000</v>
      </c>
      <c r="AD11" s="12">
        <f t="shared" si="1"/>
        <v>5.0512372916427921</v>
      </c>
      <c r="AE11" s="12">
        <f t="shared" si="2"/>
        <v>4.7819864736054249</v>
      </c>
      <c r="AF11" s="12">
        <f t="shared" si="3"/>
        <v>4.5564013767655132</v>
      </c>
      <c r="AG11" s="12">
        <f t="shared" si="4"/>
        <v>4.3275072405584467</v>
      </c>
      <c r="AH11" s="12">
        <f t="shared" si="5"/>
        <v>4.0976733452180101</v>
      </c>
      <c r="AI11" s="12">
        <f t="shared" si="6"/>
        <v>3.9047127029229123</v>
      </c>
      <c r="AJ11" s="12">
        <f t="shared" si="7"/>
        <v>3.726742568711813</v>
      </c>
      <c r="AK11" s="12">
        <f t="shared" si="8"/>
        <v>3.5464572912449732</v>
      </c>
      <c r="AL11" s="12">
        <f t="shared" si="9"/>
        <v>3.3803950596966694</v>
      </c>
      <c r="AM11" s="12">
        <f t="shared" si="10"/>
        <v>3.2272462855981141</v>
      </c>
      <c r="AN11" s="12">
        <f t="shared" si="11"/>
        <v>3.085832259817042</v>
      </c>
      <c r="AO11" s="12">
        <f t="shared" si="12"/>
        <v>2.9550914145568861</v>
      </c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55" x14ac:dyDescent="0.3">
      <c r="A12" s="81">
        <v>35000</v>
      </c>
      <c r="B12" s="13">
        <v>0.20300000000000001</v>
      </c>
      <c r="C12" s="13">
        <v>0.20699999999999999</v>
      </c>
      <c r="D12" s="13">
        <v>0.21</v>
      </c>
      <c r="E12" s="13">
        <v>0.21299999999999999</v>
      </c>
      <c r="F12" s="13">
        <v>0.216</v>
      </c>
      <c r="G12" s="13">
        <v>0.219</v>
      </c>
      <c r="H12" s="13">
        <v>0.221</v>
      </c>
      <c r="I12" s="13">
        <v>0.223</v>
      </c>
      <c r="J12" s="13">
        <v>0.22600000000000001</v>
      </c>
      <c r="K12" s="13">
        <v>0.22800000000000001</v>
      </c>
      <c r="L12" s="13">
        <v>0.23</v>
      </c>
      <c r="M12" s="13">
        <v>0.23100000000000001</v>
      </c>
      <c r="O12" s="81">
        <v>35000</v>
      </c>
      <c r="P12" s="78">
        <v>177668.51958971308</v>
      </c>
      <c r="Q12" s="78">
        <v>169002.4000062015</v>
      </c>
      <c r="R12" s="78">
        <v>160237.08191017475</v>
      </c>
      <c r="S12" s="78">
        <v>152177.20036963784</v>
      </c>
      <c r="T12" s="78">
        <v>144758.92752265494</v>
      </c>
      <c r="U12" s="78">
        <v>137924.52934518029</v>
      </c>
      <c r="V12" s="78">
        <v>131028.88076811761</v>
      </c>
      <c r="W12" s="78">
        <v>124685.13134309465</v>
      </c>
      <c r="X12" s="78">
        <v>119370.20054553865</v>
      </c>
      <c r="Y12" s="78">
        <v>113953.20955342012</v>
      </c>
      <c r="Z12" s="78">
        <v>108951.53373476837</v>
      </c>
      <c r="AA12" s="78">
        <v>103877.88733344532</v>
      </c>
      <c r="AC12" s="81">
        <v>35000</v>
      </c>
      <c r="AD12" s="12">
        <f t="shared" si="1"/>
        <v>5.0762434168489454</v>
      </c>
      <c r="AE12" s="12">
        <f t="shared" si="2"/>
        <v>4.8286400001771854</v>
      </c>
      <c r="AF12" s="12">
        <f t="shared" si="3"/>
        <v>4.5782023402907068</v>
      </c>
      <c r="AG12" s="12">
        <f t="shared" si="4"/>
        <v>4.3479200105610811</v>
      </c>
      <c r="AH12" s="12">
        <f t="shared" si="5"/>
        <v>4.1359693577901409</v>
      </c>
      <c r="AI12" s="12">
        <f t="shared" si="6"/>
        <v>3.9407008384337225</v>
      </c>
      <c r="AJ12" s="12">
        <f t="shared" si="7"/>
        <v>3.743682307660503</v>
      </c>
      <c r="AK12" s="12">
        <f t="shared" si="8"/>
        <v>3.5624323240884186</v>
      </c>
      <c r="AL12" s="12">
        <f t="shared" si="9"/>
        <v>3.4105771584439615</v>
      </c>
      <c r="AM12" s="12">
        <f t="shared" si="10"/>
        <v>3.2558059872405747</v>
      </c>
      <c r="AN12" s="12">
        <f t="shared" si="11"/>
        <v>3.1129009638505249</v>
      </c>
      <c r="AO12" s="12">
        <f t="shared" si="12"/>
        <v>2.967939638098438</v>
      </c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55" x14ac:dyDescent="0.3">
      <c r="A13" s="81">
        <v>36000</v>
      </c>
      <c r="B13" s="8">
        <v>0.20499999999999999</v>
      </c>
      <c r="C13" s="8">
        <v>0.20799999999999999</v>
      </c>
      <c r="D13" s="8">
        <v>0.21099999999999999</v>
      </c>
      <c r="E13" s="8">
        <v>0.214</v>
      </c>
      <c r="F13" s="8">
        <v>0.217</v>
      </c>
      <c r="G13" s="8">
        <v>0.22</v>
      </c>
      <c r="H13" s="8">
        <v>0.222</v>
      </c>
      <c r="I13" s="8">
        <v>0.22500000000000001</v>
      </c>
      <c r="J13" s="8">
        <v>0.22700000000000001</v>
      </c>
      <c r="K13" s="8">
        <v>0.22900000000000001</v>
      </c>
      <c r="L13" s="8">
        <v>0.23100000000000001</v>
      </c>
      <c r="M13" s="8">
        <v>0.23300000000000001</v>
      </c>
      <c r="O13" s="81">
        <v>36000</v>
      </c>
      <c r="P13" s="78">
        <v>184545.20402140499</v>
      </c>
      <c r="Q13" s="78">
        <v>174670.80348467035</v>
      </c>
      <c r="R13" s="78">
        <v>165600.11893737243</v>
      </c>
      <c r="S13" s="78">
        <v>157259.98010029376</v>
      </c>
      <c r="T13" s="78">
        <v>149584.22510674343</v>
      </c>
      <c r="U13" s="78">
        <v>142513.01662280859</v>
      </c>
      <c r="V13" s="78">
        <v>135382.39367793096</v>
      </c>
      <c r="W13" s="78">
        <v>129397.76603191117</v>
      </c>
      <c r="X13" s="78">
        <v>123324.05548143387</v>
      </c>
      <c r="Y13" s="78">
        <v>117723.090170225</v>
      </c>
      <c r="Z13" s="78">
        <v>112551.67137122159</v>
      </c>
      <c r="AA13" s="78">
        <v>107770.89906653549</v>
      </c>
      <c r="AC13" s="81">
        <v>36000</v>
      </c>
      <c r="AD13" s="12">
        <f t="shared" si="1"/>
        <v>5.1262556672612494</v>
      </c>
      <c r="AE13" s="12">
        <f t="shared" si="2"/>
        <v>4.8519667634630652</v>
      </c>
      <c r="AF13" s="12">
        <f t="shared" si="3"/>
        <v>4.6000033038159005</v>
      </c>
      <c r="AG13" s="12">
        <f t="shared" si="4"/>
        <v>4.3683327805637155</v>
      </c>
      <c r="AH13" s="12">
        <f t="shared" si="5"/>
        <v>4.1551173640762062</v>
      </c>
      <c r="AI13" s="12">
        <f t="shared" si="6"/>
        <v>3.9586949061891272</v>
      </c>
      <c r="AJ13" s="12">
        <f t="shared" si="7"/>
        <v>3.7606220466091931</v>
      </c>
      <c r="AK13" s="12">
        <f t="shared" si="8"/>
        <v>3.5943823897753102</v>
      </c>
      <c r="AL13" s="12">
        <f t="shared" si="9"/>
        <v>3.4256682078176075</v>
      </c>
      <c r="AM13" s="12">
        <f t="shared" si="10"/>
        <v>3.2700858380618056</v>
      </c>
      <c r="AN13" s="12">
        <f t="shared" si="11"/>
        <v>3.1264353158672664</v>
      </c>
      <c r="AO13" s="12">
        <f t="shared" si="12"/>
        <v>2.9936360851815413</v>
      </c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 x14ac:dyDescent="0.3">
      <c r="A14" s="81">
        <v>37000</v>
      </c>
      <c r="B14" s="13">
        <v>0.20599999999999999</v>
      </c>
      <c r="C14" s="13">
        <v>0.20899999999999999</v>
      </c>
      <c r="D14" s="13">
        <v>0.21199999999999999</v>
      </c>
      <c r="E14" s="13">
        <v>0.216</v>
      </c>
      <c r="F14" s="13">
        <v>0.218</v>
      </c>
      <c r="G14" s="13">
        <v>0.221</v>
      </c>
      <c r="H14" s="13">
        <v>0.224</v>
      </c>
      <c r="I14" s="13">
        <v>0.22600000000000001</v>
      </c>
      <c r="J14" s="13">
        <v>0.22800000000000001</v>
      </c>
      <c r="K14" s="13">
        <v>0.23</v>
      </c>
      <c r="L14" s="13">
        <v>0.23200000000000001</v>
      </c>
      <c r="M14" s="13">
        <v>0.23400000000000001</v>
      </c>
      <c r="O14" s="81">
        <v>37000</v>
      </c>
      <c r="P14" s="78">
        <v>190596.68632129388</v>
      </c>
      <c r="Q14" s="78">
        <v>180385.86048971096</v>
      </c>
      <c r="R14" s="78">
        <v>171006.75789162051</v>
      </c>
      <c r="S14" s="78">
        <v>163138.85786105241</v>
      </c>
      <c r="T14" s="78">
        <v>154447.81870340405</v>
      </c>
      <c r="U14" s="78">
        <v>147137.49203594771</v>
      </c>
      <c r="V14" s="78">
        <v>140396.55640674321</v>
      </c>
      <c r="W14" s="78">
        <v>133583.22463689398</v>
      </c>
      <c r="X14" s="78">
        <v>127308.09251607637</v>
      </c>
      <c r="Y14" s="78">
        <v>121521.53048867233</v>
      </c>
      <c r="Z14" s="78">
        <v>116178.87771170829</v>
      </c>
      <c r="AA14" s="78">
        <v>111239.91942275445</v>
      </c>
      <c r="AC14" s="81">
        <v>37000</v>
      </c>
      <c r="AD14" s="12">
        <f t="shared" si="1"/>
        <v>5.1512617924674018</v>
      </c>
      <c r="AE14" s="12">
        <f t="shared" si="2"/>
        <v>4.875293526748945</v>
      </c>
      <c r="AF14" s="12">
        <f t="shared" si="3"/>
        <v>4.6218042673410951</v>
      </c>
      <c r="AG14" s="12">
        <f t="shared" si="4"/>
        <v>4.4091583205689844</v>
      </c>
      <c r="AH14" s="12">
        <f t="shared" si="5"/>
        <v>4.1742653703622716</v>
      </c>
      <c r="AI14" s="12">
        <f t="shared" si="6"/>
        <v>3.9766889739445328</v>
      </c>
      <c r="AJ14" s="12">
        <f t="shared" si="7"/>
        <v>3.7945015245065732</v>
      </c>
      <c r="AK14" s="12">
        <f t="shared" si="8"/>
        <v>3.6103574226187565</v>
      </c>
      <c r="AL14" s="12">
        <f t="shared" si="9"/>
        <v>3.4407592571912535</v>
      </c>
      <c r="AM14" s="12">
        <f t="shared" si="10"/>
        <v>3.2843656888830361</v>
      </c>
      <c r="AN14" s="12">
        <f t="shared" si="11"/>
        <v>3.1399696678840079</v>
      </c>
      <c r="AO14" s="12">
        <f t="shared" si="12"/>
        <v>3.0064843087230932</v>
      </c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55" x14ac:dyDescent="0.3">
      <c r="A15" s="81">
        <v>38000</v>
      </c>
      <c r="B15" s="8">
        <v>0.20699999999999999</v>
      </c>
      <c r="C15" s="8">
        <v>0.21</v>
      </c>
      <c r="D15" s="8">
        <v>0.214</v>
      </c>
      <c r="E15" s="8">
        <v>0.217</v>
      </c>
      <c r="F15" s="8">
        <v>0.22</v>
      </c>
      <c r="G15" s="8">
        <v>0.222</v>
      </c>
      <c r="H15" s="8">
        <v>0.22500000000000001</v>
      </c>
      <c r="I15" s="8">
        <v>0.22700000000000001</v>
      </c>
      <c r="J15" s="8">
        <v>0.22900000000000001</v>
      </c>
      <c r="K15" s="8">
        <v>0.23100000000000001</v>
      </c>
      <c r="L15" s="8">
        <v>0.23300000000000001</v>
      </c>
      <c r="M15" s="8">
        <v>0.23499999999999999</v>
      </c>
      <c r="O15" s="81">
        <v>38000</v>
      </c>
      <c r="P15" s="78">
        <v>196698.18087159508</v>
      </c>
      <c r="Q15" s="78">
        <v>186147.57102132338</v>
      </c>
      <c r="R15" s="78">
        <v>177285.43538687634</v>
      </c>
      <c r="S15" s="78">
        <v>168323.7014417215</v>
      </c>
      <c r="T15" s="78">
        <v>160077.33255150731</v>
      </c>
      <c r="U15" s="78">
        <v>151797.95558459763</v>
      </c>
      <c r="V15" s="78">
        <v>144834.76801130001</v>
      </c>
      <c r="W15" s="78">
        <v>137800.63330756369</v>
      </c>
      <c r="X15" s="78">
        <v>131322.31164946617</v>
      </c>
      <c r="Y15" s="78">
        <v>125348.53050876214</v>
      </c>
      <c r="Z15" s="78">
        <v>119833.15275622848</v>
      </c>
      <c r="AA15" s="78">
        <v>114734.63622605649</v>
      </c>
      <c r="AC15" s="81">
        <v>38000</v>
      </c>
      <c r="AD15" s="12">
        <f t="shared" si="1"/>
        <v>5.1762679176735542</v>
      </c>
      <c r="AE15" s="12">
        <f t="shared" si="2"/>
        <v>4.8986202900348257</v>
      </c>
      <c r="AF15" s="12">
        <f t="shared" si="3"/>
        <v>4.6654061943914824</v>
      </c>
      <c r="AG15" s="12">
        <f t="shared" si="4"/>
        <v>4.4295710905716179</v>
      </c>
      <c r="AH15" s="12">
        <f t="shared" si="5"/>
        <v>4.2125613829344024</v>
      </c>
      <c r="AI15" s="12">
        <f t="shared" si="6"/>
        <v>3.9946830416999375</v>
      </c>
      <c r="AJ15" s="12">
        <f t="shared" si="7"/>
        <v>3.8114412634552632</v>
      </c>
      <c r="AK15" s="12">
        <f t="shared" si="8"/>
        <v>3.6263324554622023</v>
      </c>
      <c r="AL15" s="12">
        <f t="shared" si="9"/>
        <v>3.4558503065648991</v>
      </c>
      <c r="AM15" s="12">
        <f t="shared" si="10"/>
        <v>3.2986455397042667</v>
      </c>
      <c r="AN15" s="12">
        <f t="shared" si="11"/>
        <v>3.1535040199007494</v>
      </c>
      <c r="AO15" s="12">
        <f t="shared" si="12"/>
        <v>3.0193325322646447</v>
      </c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x14ac:dyDescent="0.3">
      <c r="A16" s="81">
        <v>39000</v>
      </c>
      <c r="B16" s="13">
        <v>0.20799999999999999</v>
      </c>
      <c r="C16" s="13">
        <v>0.21099999999999999</v>
      </c>
      <c r="D16" s="13">
        <v>0.214</v>
      </c>
      <c r="E16" s="13">
        <v>0.217</v>
      </c>
      <c r="F16" s="13">
        <v>0.22</v>
      </c>
      <c r="G16" s="13">
        <v>0.223</v>
      </c>
      <c r="H16" s="13">
        <v>0.22600000000000001</v>
      </c>
      <c r="I16" s="13">
        <v>0.22800000000000001</v>
      </c>
      <c r="J16" s="13">
        <v>0.23</v>
      </c>
      <c r="K16" s="13">
        <v>0.23200000000000001</v>
      </c>
      <c r="L16" s="13">
        <v>0.23400000000000001</v>
      </c>
      <c r="M16" s="13">
        <v>0.23599999999999999</v>
      </c>
      <c r="O16" s="81">
        <v>39000</v>
      </c>
      <c r="P16" s="78">
        <v>202849.68767230859</v>
      </c>
      <c r="Q16" s="78">
        <v>191955.93507950753</v>
      </c>
      <c r="R16" s="78">
        <v>181950.84158126783</v>
      </c>
      <c r="S16" s="78">
        <v>172753.27253229311</v>
      </c>
      <c r="T16" s="78">
        <v>164289.89393444173</v>
      </c>
      <c r="U16" s="78">
        <v>156494.40726875837</v>
      </c>
      <c r="V16" s="78">
        <v>149306.85909375417</v>
      </c>
      <c r="W16" s="78">
        <v>142049.99204392027</v>
      </c>
      <c r="X16" s="78">
        <v>135366.71288160325</v>
      </c>
      <c r="Y16" s="78">
        <v>129204.09023049439</v>
      </c>
      <c r="Z16" s="78">
        <v>123514.49650478213</v>
      </c>
      <c r="AA16" s="78">
        <v>118255.04947644167</v>
      </c>
      <c r="AC16" s="81">
        <v>39000</v>
      </c>
      <c r="AD16" s="12">
        <f t="shared" si="1"/>
        <v>5.2012740428797075</v>
      </c>
      <c r="AE16" s="12">
        <f t="shared" si="2"/>
        <v>4.9219470533207055</v>
      </c>
      <c r="AF16" s="12">
        <f t="shared" si="3"/>
        <v>4.6654061943914824</v>
      </c>
      <c r="AG16" s="12">
        <f t="shared" si="4"/>
        <v>4.4295710905716179</v>
      </c>
      <c r="AH16" s="12">
        <f t="shared" si="5"/>
        <v>4.2125613829344033</v>
      </c>
      <c r="AI16" s="12">
        <f t="shared" si="6"/>
        <v>4.0126771094553426</v>
      </c>
      <c r="AJ16" s="12">
        <f t="shared" si="7"/>
        <v>3.8283810024039533</v>
      </c>
      <c r="AK16" s="12">
        <f t="shared" si="8"/>
        <v>3.6423074883056481</v>
      </c>
      <c r="AL16" s="12">
        <f t="shared" si="9"/>
        <v>3.4709413559385447</v>
      </c>
      <c r="AM16" s="12">
        <f t="shared" si="10"/>
        <v>3.3129253905254972</v>
      </c>
      <c r="AN16" s="12">
        <f t="shared" si="11"/>
        <v>3.1670383719174904</v>
      </c>
      <c r="AO16" s="12">
        <f t="shared" si="12"/>
        <v>3.0321807558061966</v>
      </c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1:55" x14ac:dyDescent="0.3">
      <c r="A17" s="81">
        <v>40000</v>
      </c>
      <c r="B17" s="8">
        <v>0.20799999999999999</v>
      </c>
      <c r="C17" s="8">
        <v>0.21199999999999999</v>
      </c>
      <c r="D17" s="8">
        <v>0.215</v>
      </c>
      <c r="E17" s="8">
        <v>0.218</v>
      </c>
      <c r="F17" s="8">
        <v>0.221</v>
      </c>
      <c r="G17" s="8">
        <v>0.224</v>
      </c>
      <c r="H17" s="8">
        <v>0.22600000000000001</v>
      </c>
      <c r="I17" s="8">
        <v>0.22900000000000001</v>
      </c>
      <c r="J17" s="8">
        <v>0.23100000000000001</v>
      </c>
      <c r="K17" s="8">
        <v>0.23300000000000001</v>
      </c>
      <c r="L17" s="8">
        <v>0.23499999999999999</v>
      </c>
      <c r="M17" s="8">
        <v>0.23699999999999999</v>
      </c>
      <c r="O17" s="81">
        <v>40000</v>
      </c>
      <c r="P17" s="78">
        <v>208050.96171518828</v>
      </c>
      <c r="Q17" s="78">
        <v>197810.95266426343</v>
      </c>
      <c r="R17" s="78">
        <v>187488.28631666704</v>
      </c>
      <c r="S17" s="78">
        <v>177999.35442297009</v>
      </c>
      <c r="T17" s="78">
        <v>169268.37556881874</v>
      </c>
      <c r="U17" s="78">
        <v>161226.8470884299</v>
      </c>
      <c r="V17" s="78">
        <v>153135.24009615814</v>
      </c>
      <c r="W17" s="78">
        <v>146331.30084596376</v>
      </c>
      <c r="X17" s="78">
        <v>139441.29621248762</v>
      </c>
      <c r="Y17" s="78">
        <v>133088.2096538691</v>
      </c>
      <c r="Z17" s="78">
        <v>127222.90895736928</v>
      </c>
      <c r="AA17" s="78">
        <v>121801.15917390992</v>
      </c>
      <c r="AC17" s="81">
        <v>40000</v>
      </c>
      <c r="AD17" s="12">
        <f t="shared" si="1"/>
        <v>5.2012740428797075</v>
      </c>
      <c r="AE17" s="12">
        <f t="shared" si="2"/>
        <v>4.9452738166065862</v>
      </c>
      <c r="AF17" s="12">
        <f t="shared" si="3"/>
        <v>4.6872071579166761</v>
      </c>
      <c r="AG17" s="12">
        <f t="shared" si="4"/>
        <v>4.4499838605742523</v>
      </c>
      <c r="AH17" s="12">
        <f t="shared" si="5"/>
        <v>4.2317093892204687</v>
      </c>
      <c r="AI17" s="12">
        <f t="shared" si="6"/>
        <v>4.0306711772107473</v>
      </c>
      <c r="AJ17" s="12">
        <f t="shared" si="7"/>
        <v>3.8283810024039537</v>
      </c>
      <c r="AK17" s="12">
        <f t="shared" si="8"/>
        <v>3.6582825211490939</v>
      </c>
      <c r="AL17" s="12">
        <f t="shared" si="9"/>
        <v>3.4860324053121907</v>
      </c>
      <c r="AM17" s="12">
        <f t="shared" si="10"/>
        <v>3.3272052413467272</v>
      </c>
      <c r="AN17" s="12">
        <f t="shared" si="11"/>
        <v>3.1805727239342318</v>
      </c>
      <c r="AO17" s="12">
        <f t="shared" si="12"/>
        <v>3.0450289793477481</v>
      </c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</row>
    <row r="18" spans="1:55" x14ac:dyDescent="0.3">
      <c r="A18" s="81">
        <v>41000</v>
      </c>
      <c r="B18" s="13">
        <v>0.20899999999999999</v>
      </c>
      <c r="C18" s="13">
        <v>0.21299999999999999</v>
      </c>
      <c r="D18" s="13">
        <v>0.216</v>
      </c>
      <c r="E18" s="13">
        <v>0.219</v>
      </c>
      <c r="F18" s="13">
        <v>0.222</v>
      </c>
      <c r="G18" s="13">
        <v>0.22500000000000001</v>
      </c>
      <c r="H18" s="13">
        <v>0.22700000000000001</v>
      </c>
      <c r="I18" s="13">
        <v>0.23</v>
      </c>
      <c r="J18" s="13">
        <v>0.23200000000000001</v>
      </c>
      <c r="K18" s="13">
        <v>0.23400000000000001</v>
      </c>
      <c r="L18" s="13">
        <v>0.23599999999999999</v>
      </c>
      <c r="M18" s="13">
        <v>0.23799999999999999</v>
      </c>
      <c r="O18" s="81">
        <v>41000</v>
      </c>
      <c r="P18" s="78">
        <v>214277.48689152024</v>
      </c>
      <c r="Q18" s="78">
        <v>203712.62377559111</v>
      </c>
      <c r="R18" s="78">
        <v>193069.33297911668</v>
      </c>
      <c r="S18" s="78">
        <v>183286.26185365234</v>
      </c>
      <c r="T18" s="78">
        <v>174285.1532157679</v>
      </c>
      <c r="U18" s="78">
        <v>165995.27504361229</v>
      </c>
      <c r="V18" s="78">
        <v>157658.15039545839</v>
      </c>
      <c r="W18" s="78">
        <v>150644.55971369412</v>
      </c>
      <c r="X18" s="78">
        <v>143546.06164211928</v>
      </c>
      <c r="Y18" s="78">
        <v>137000.88877888629</v>
      </c>
      <c r="Z18" s="78">
        <v>130958.39011398991</v>
      </c>
      <c r="AA18" s="78">
        <v>125372.96531846128</v>
      </c>
      <c r="AC18" s="81">
        <v>41000</v>
      </c>
      <c r="AD18" s="12">
        <f t="shared" si="1"/>
        <v>5.226280168085859</v>
      </c>
      <c r="AE18" s="12">
        <f t="shared" si="2"/>
        <v>4.968600579892466</v>
      </c>
      <c r="AF18" s="12">
        <f t="shared" si="3"/>
        <v>4.7090081214418698</v>
      </c>
      <c r="AG18" s="12">
        <f t="shared" si="4"/>
        <v>4.4703966305768859</v>
      </c>
      <c r="AH18" s="12">
        <f t="shared" si="5"/>
        <v>4.2508573955065341</v>
      </c>
      <c r="AI18" s="12">
        <f t="shared" si="6"/>
        <v>4.0486652449661538</v>
      </c>
      <c r="AJ18" s="12">
        <f t="shared" si="7"/>
        <v>3.8453207413526438</v>
      </c>
      <c r="AK18" s="12">
        <f t="shared" si="8"/>
        <v>3.6742575539925397</v>
      </c>
      <c r="AL18" s="12">
        <f t="shared" si="9"/>
        <v>3.5011234546858363</v>
      </c>
      <c r="AM18" s="12">
        <f t="shared" si="10"/>
        <v>3.3414850921679582</v>
      </c>
      <c r="AN18" s="12">
        <f t="shared" si="11"/>
        <v>3.1941070759509733</v>
      </c>
      <c r="AO18" s="12">
        <f t="shared" si="12"/>
        <v>3.0578772028892995</v>
      </c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</row>
    <row r="19" spans="1:55" x14ac:dyDescent="0.3">
      <c r="A19" s="81">
        <v>42000</v>
      </c>
      <c r="B19" s="8">
        <v>0.21099999999999999</v>
      </c>
      <c r="C19" s="8">
        <v>0.214</v>
      </c>
      <c r="D19" s="8">
        <v>0.218</v>
      </c>
      <c r="E19" s="8">
        <v>0.221</v>
      </c>
      <c r="F19" s="8">
        <v>0.224</v>
      </c>
      <c r="G19" s="8">
        <v>0.22600000000000001</v>
      </c>
      <c r="H19" s="8">
        <v>0.22900000000000001</v>
      </c>
      <c r="I19" s="8">
        <v>0.23100000000000001</v>
      </c>
      <c r="J19" s="8">
        <v>0.23400000000000001</v>
      </c>
      <c r="K19" s="8">
        <v>0.23599999999999999</v>
      </c>
      <c r="L19" s="8">
        <v>0.23799999999999999</v>
      </c>
      <c r="M19" s="8">
        <v>0.24</v>
      </c>
      <c r="O19" s="81">
        <v>42000</v>
      </c>
      <c r="P19" s="78">
        <v>221604.28157692289</v>
      </c>
      <c r="Q19" s="78">
        <v>209660.94841349055</v>
      </c>
      <c r="R19" s="78">
        <v>199609.62203667485</v>
      </c>
      <c r="S19" s="78">
        <v>189471.3311644505</v>
      </c>
      <c r="T19" s="78">
        <v>180144.44313930391</v>
      </c>
      <c r="U19" s="78">
        <v>170799.69113430544</v>
      </c>
      <c r="V19" s="78">
        <v>162926.40920850099</v>
      </c>
      <c r="W19" s="78">
        <v>154989.7686471114</v>
      </c>
      <c r="X19" s="78">
        <v>148314.8332441914</v>
      </c>
      <c r="Y19" s="78">
        <v>141541.88134003762</v>
      </c>
      <c r="Z19" s="78">
        <v>135289.38275934715</v>
      </c>
      <c r="AA19" s="78">
        <v>129510.09329884093</v>
      </c>
      <c r="AC19" s="81">
        <v>42000</v>
      </c>
      <c r="AD19" s="12">
        <f t="shared" si="1"/>
        <v>5.2762924184981639</v>
      </c>
      <c r="AE19" s="12">
        <f t="shared" si="2"/>
        <v>4.9919273431783466</v>
      </c>
      <c r="AF19" s="12">
        <f t="shared" si="3"/>
        <v>4.752610048492258</v>
      </c>
      <c r="AG19" s="12">
        <f t="shared" si="4"/>
        <v>4.5112221705821547</v>
      </c>
      <c r="AH19" s="12">
        <f t="shared" si="5"/>
        <v>4.2891534080786649</v>
      </c>
      <c r="AI19" s="12">
        <f t="shared" si="6"/>
        <v>4.0666593127215585</v>
      </c>
      <c r="AJ19" s="12">
        <f t="shared" si="7"/>
        <v>3.8792002192500235</v>
      </c>
      <c r="AK19" s="12">
        <f t="shared" si="8"/>
        <v>3.6902325868359855</v>
      </c>
      <c r="AL19" s="12">
        <f t="shared" si="9"/>
        <v>3.5313055534331284</v>
      </c>
      <c r="AM19" s="12">
        <f t="shared" si="10"/>
        <v>3.3700447938104197</v>
      </c>
      <c r="AN19" s="12">
        <f t="shared" si="11"/>
        <v>3.2211757799844558</v>
      </c>
      <c r="AO19" s="12">
        <f t="shared" si="12"/>
        <v>3.0835736499724034</v>
      </c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</row>
    <row r="20" spans="1:55" x14ac:dyDescent="0.3">
      <c r="A20" s="81">
        <v>43000</v>
      </c>
      <c r="B20" s="13">
        <v>0.21199999999999999</v>
      </c>
      <c r="C20" s="13">
        <v>0.216</v>
      </c>
      <c r="D20" s="13">
        <v>0.219</v>
      </c>
      <c r="E20" s="13">
        <v>0.222</v>
      </c>
      <c r="F20" s="13">
        <v>0.22500000000000001</v>
      </c>
      <c r="G20" s="13">
        <v>0.22800000000000001</v>
      </c>
      <c r="H20" s="13">
        <v>0.23100000000000001</v>
      </c>
      <c r="I20" s="13">
        <v>0.23300000000000001</v>
      </c>
      <c r="J20" s="13">
        <v>0.23499999999999999</v>
      </c>
      <c r="K20" s="13">
        <v>0.23699999999999999</v>
      </c>
      <c r="L20" s="13">
        <v>0.23899999999999999</v>
      </c>
      <c r="M20" s="13">
        <v>0.24099999999999999</v>
      </c>
      <c r="O20" s="81">
        <v>43000</v>
      </c>
      <c r="P20" s="78">
        <v>227955.8373792856</v>
      </c>
      <c r="Q20" s="78">
        <v>216658.97739925457</v>
      </c>
      <c r="R20" s="78">
        <v>205299.67351675042</v>
      </c>
      <c r="S20" s="78">
        <v>194860.30244514594</v>
      </c>
      <c r="T20" s="78">
        <v>185256.9608176834</v>
      </c>
      <c r="U20" s="78">
        <v>176413.84027399184</v>
      </c>
      <c r="V20" s="78">
        <v>168262.42697733836</v>
      </c>
      <c r="W20" s="78">
        <v>160053.8540584837</v>
      </c>
      <c r="X20" s="78">
        <v>152495.05392069131</v>
      </c>
      <c r="Y20" s="78">
        <v>145525.95971916095</v>
      </c>
      <c r="Z20" s="78">
        <v>139092.53567605148</v>
      </c>
      <c r="AA20" s="78">
        <v>133146.14056110007</v>
      </c>
      <c r="AC20" s="81">
        <v>43000</v>
      </c>
      <c r="AD20" s="12">
        <f t="shared" si="1"/>
        <v>5.3012985437043163</v>
      </c>
      <c r="AE20" s="12">
        <f t="shared" si="2"/>
        <v>5.0385808697501062</v>
      </c>
      <c r="AF20" s="12">
        <f t="shared" si="3"/>
        <v>4.7744110120174517</v>
      </c>
      <c r="AG20" s="12">
        <f t="shared" si="4"/>
        <v>4.5316349405847891</v>
      </c>
      <c r="AH20" s="12">
        <f t="shared" si="5"/>
        <v>4.3083014143647302</v>
      </c>
      <c r="AI20" s="12">
        <f t="shared" si="6"/>
        <v>4.1026474482323687</v>
      </c>
      <c r="AJ20" s="12">
        <f t="shared" si="7"/>
        <v>3.9130796971474036</v>
      </c>
      <c r="AK20" s="12">
        <f t="shared" si="8"/>
        <v>3.7221826525228767</v>
      </c>
      <c r="AL20" s="12">
        <f t="shared" si="9"/>
        <v>3.5463966028067748</v>
      </c>
      <c r="AM20" s="12">
        <f t="shared" si="10"/>
        <v>3.3843246446316502</v>
      </c>
      <c r="AN20" s="12">
        <f t="shared" si="11"/>
        <v>3.2347101320011973</v>
      </c>
      <c r="AO20" s="12">
        <f t="shared" si="12"/>
        <v>3.0964218735139548</v>
      </c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</row>
    <row r="21" spans="1:55" x14ac:dyDescent="0.3">
      <c r="A21" s="81">
        <v>44000</v>
      </c>
      <c r="B21" s="8">
        <v>0.214</v>
      </c>
      <c r="C21" s="8">
        <v>0.217</v>
      </c>
      <c r="D21" s="8">
        <v>0.221</v>
      </c>
      <c r="E21" s="8">
        <v>0.224</v>
      </c>
      <c r="F21" s="8">
        <v>0.22700000000000001</v>
      </c>
      <c r="G21" s="8">
        <v>0.23</v>
      </c>
      <c r="H21" s="8">
        <v>0.23200000000000001</v>
      </c>
      <c r="I21" s="8">
        <v>0.23499999999999999</v>
      </c>
      <c r="J21" s="8">
        <v>0.23699999999999999</v>
      </c>
      <c r="K21" s="8">
        <v>0.23899999999999999</v>
      </c>
      <c r="L21" s="8">
        <v>0.24099999999999999</v>
      </c>
      <c r="M21" s="8">
        <v>0.24299999999999999</v>
      </c>
      <c r="O21" s="81">
        <v>44000</v>
      </c>
      <c r="P21" s="78">
        <v>235457.67494113135</v>
      </c>
      <c r="Q21" s="78">
        <v>222723.93585358339</v>
      </c>
      <c r="R21" s="78">
        <v>211992.56931898496</v>
      </c>
      <c r="S21" s="78">
        <v>201188.26114596255</v>
      </c>
      <c r="T21" s="78">
        <v>191250.28678522192</v>
      </c>
      <c r="U21" s="78">
        <v>182099.96568469988</v>
      </c>
      <c r="V21" s="78">
        <v>172920.8551882281</v>
      </c>
      <c r="W21" s="78">
        <v>165181.83960122982</v>
      </c>
      <c r="X21" s="78">
        <v>157369.46286837891</v>
      </c>
      <c r="Y21" s="78">
        <v>150166.9112360609</v>
      </c>
      <c r="Z21" s="78">
        <v>143518.26878552593</v>
      </c>
      <c r="AA21" s="78">
        <v>137373.20610627055</v>
      </c>
      <c r="AC21" s="81">
        <v>44000</v>
      </c>
      <c r="AD21" s="12">
        <f t="shared" si="1"/>
        <v>5.351310794116622</v>
      </c>
      <c r="AE21" s="12">
        <f t="shared" si="2"/>
        <v>5.061907633035986</v>
      </c>
      <c r="AF21" s="12">
        <f t="shared" si="3"/>
        <v>4.8180129390678399</v>
      </c>
      <c r="AG21" s="12">
        <f t="shared" si="4"/>
        <v>4.5724604805900579</v>
      </c>
      <c r="AH21" s="12">
        <f t="shared" si="5"/>
        <v>4.3465974269368619</v>
      </c>
      <c r="AI21" s="12">
        <f t="shared" si="6"/>
        <v>4.138635583743179</v>
      </c>
      <c r="AJ21" s="12">
        <f t="shared" si="7"/>
        <v>3.9300194360960932</v>
      </c>
      <c r="AK21" s="12">
        <f t="shared" si="8"/>
        <v>3.7541327182097688</v>
      </c>
      <c r="AL21" s="12">
        <f t="shared" si="9"/>
        <v>3.576578701554066</v>
      </c>
      <c r="AM21" s="12">
        <f t="shared" si="10"/>
        <v>3.4128843462741112</v>
      </c>
      <c r="AN21" s="12">
        <f t="shared" si="11"/>
        <v>3.2617788360346802</v>
      </c>
      <c r="AO21" s="12">
        <f t="shared" si="12"/>
        <v>3.1221183205970577</v>
      </c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</row>
    <row r="22" spans="1:55" x14ac:dyDescent="0.3">
      <c r="A22" s="81">
        <v>45000</v>
      </c>
      <c r="B22" s="13">
        <v>0.215</v>
      </c>
      <c r="C22" s="13">
        <v>0.219</v>
      </c>
      <c r="D22" s="13">
        <v>0.222</v>
      </c>
      <c r="E22" s="13">
        <v>0.22500000000000001</v>
      </c>
      <c r="F22" s="13">
        <v>0.22800000000000001</v>
      </c>
      <c r="G22" s="13">
        <v>0.23100000000000001</v>
      </c>
      <c r="H22" s="13">
        <v>0.23400000000000001</v>
      </c>
      <c r="I22" s="13">
        <v>0.23599999999999999</v>
      </c>
      <c r="J22" s="13">
        <v>0.23799999999999999</v>
      </c>
      <c r="K22" s="13">
        <v>0.24099999999999999</v>
      </c>
      <c r="L22" s="13">
        <v>0.24299999999999999</v>
      </c>
      <c r="M22" s="13">
        <v>0.24399999999999999</v>
      </c>
      <c r="O22" s="81">
        <v>45000</v>
      </c>
      <c r="P22" s="78">
        <v>241934.26136952484</v>
      </c>
      <c r="Q22" s="78">
        <v>229885.2521823486</v>
      </c>
      <c r="R22" s="78">
        <v>217791.62561668651</v>
      </c>
      <c r="S22" s="78">
        <v>206679.29627667111</v>
      </c>
      <c r="T22" s="78">
        <v>196458.5444950317</v>
      </c>
      <c r="U22" s="78">
        <v>187048.33431743627</v>
      </c>
      <c r="V22" s="78">
        <v>178375.45112970631</v>
      </c>
      <c r="W22" s="78">
        <v>169654.84879739466</v>
      </c>
      <c r="X22" s="78">
        <v>161625.13879174704</v>
      </c>
      <c r="Y22" s="78">
        <v>154864.98215624577</v>
      </c>
      <c r="Z22" s="78">
        <v>147998.13930306735</v>
      </c>
      <c r="AA22" s="78">
        <v>141073.49448623744</v>
      </c>
      <c r="AC22" s="81">
        <v>45000</v>
      </c>
      <c r="AD22" s="12">
        <f t="shared" si="1"/>
        <v>5.3763169193227744</v>
      </c>
      <c r="AE22" s="12">
        <f t="shared" si="2"/>
        <v>5.1085611596077465</v>
      </c>
      <c r="AF22" s="12">
        <f t="shared" si="3"/>
        <v>4.8398139025930336</v>
      </c>
      <c r="AG22" s="12">
        <f t="shared" si="4"/>
        <v>4.5928732505926915</v>
      </c>
      <c r="AH22" s="12">
        <f t="shared" si="5"/>
        <v>4.3657454332229264</v>
      </c>
      <c r="AI22" s="12">
        <f t="shared" si="6"/>
        <v>4.1566296514985837</v>
      </c>
      <c r="AJ22" s="12">
        <f t="shared" si="7"/>
        <v>3.9638989139934737</v>
      </c>
      <c r="AK22" s="12">
        <f t="shared" si="8"/>
        <v>3.7701077510532146</v>
      </c>
      <c r="AL22" s="12">
        <f t="shared" si="9"/>
        <v>3.591669750927712</v>
      </c>
      <c r="AM22" s="12">
        <f t="shared" si="10"/>
        <v>3.4414440479165727</v>
      </c>
      <c r="AN22" s="12">
        <f t="shared" si="11"/>
        <v>3.2888475400681632</v>
      </c>
      <c r="AO22" s="12">
        <f t="shared" si="12"/>
        <v>3.1349665441386096</v>
      </c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</row>
    <row r="23" spans="1:55" x14ac:dyDescent="0.3">
      <c r="A23" s="81">
        <v>46000</v>
      </c>
      <c r="B23" s="8">
        <v>0.216</v>
      </c>
      <c r="C23" s="8">
        <v>0.22</v>
      </c>
      <c r="D23" s="8">
        <v>0.223</v>
      </c>
      <c r="E23" s="8">
        <v>0.22700000000000001</v>
      </c>
      <c r="F23" s="8">
        <v>0.23</v>
      </c>
      <c r="G23" s="8">
        <v>0.23200000000000001</v>
      </c>
      <c r="H23" s="8">
        <v>0.23499999999999999</v>
      </c>
      <c r="I23" s="8">
        <v>0.23799999999999999</v>
      </c>
      <c r="J23" s="8">
        <v>0.24</v>
      </c>
      <c r="K23" s="8">
        <v>0.24199999999999999</v>
      </c>
      <c r="L23" s="8">
        <v>0.24399999999999999</v>
      </c>
      <c r="M23" s="8">
        <v>0.246</v>
      </c>
      <c r="O23" s="81">
        <v>46000</v>
      </c>
      <c r="P23" s="78">
        <v>248460.86004833062</v>
      </c>
      <c r="Q23" s="78">
        <v>236066.84445310684</v>
      </c>
      <c r="R23" s="78">
        <v>223634.28384143848</v>
      </c>
      <c r="S23" s="78">
        <v>213150.14436750615</v>
      </c>
      <c r="T23" s="78">
        <v>202585.90650657265</v>
      </c>
      <c r="U23" s="78">
        <v>192032.6910856835</v>
      </c>
      <c r="V23" s="78">
        <v>183118.57803533954</v>
      </c>
      <c r="W23" s="78">
        <v>174894.6595700449</v>
      </c>
      <c r="X23" s="78">
        <v>166605.18508505015</v>
      </c>
      <c r="Y23" s="78">
        <v>158963.29934193892</v>
      </c>
      <c r="Z23" s="78">
        <v>151909.56703590561</v>
      </c>
      <c r="AA23" s="78">
        <v>145390.49759619881</v>
      </c>
      <c r="AC23" s="81">
        <v>46000</v>
      </c>
      <c r="AD23" s="12">
        <f t="shared" si="1"/>
        <v>5.4013230445289269</v>
      </c>
      <c r="AE23" s="12">
        <f t="shared" si="2"/>
        <v>5.1318879228936272</v>
      </c>
      <c r="AF23" s="12">
        <f t="shared" si="3"/>
        <v>4.8616148661182281</v>
      </c>
      <c r="AG23" s="12">
        <f t="shared" si="4"/>
        <v>4.6336987905979594</v>
      </c>
      <c r="AH23" s="12">
        <f t="shared" si="5"/>
        <v>4.4040414457950572</v>
      </c>
      <c r="AI23" s="12">
        <f t="shared" si="6"/>
        <v>4.1746237192539892</v>
      </c>
      <c r="AJ23" s="12">
        <f t="shared" si="7"/>
        <v>3.9808386529421638</v>
      </c>
      <c r="AK23" s="12">
        <f t="shared" si="8"/>
        <v>3.8020578167401062</v>
      </c>
      <c r="AL23" s="12">
        <f t="shared" si="9"/>
        <v>3.6218518496750032</v>
      </c>
      <c r="AM23" s="12">
        <f t="shared" si="10"/>
        <v>3.4557238987378027</v>
      </c>
      <c r="AN23" s="12">
        <f t="shared" si="11"/>
        <v>3.3023818920849046</v>
      </c>
      <c r="AO23" s="12">
        <f t="shared" si="12"/>
        <v>3.1606629912217135</v>
      </c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</row>
    <row r="24" spans="1:55" x14ac:dyDescent="0.3">
      <c r="A24" s="81">
        <v>47000</v>
      </c>
      <c r="B24" s="13">
        <v>0.217</v>
      </c>
      <c r="C24" s="13">
        <v>0.221</v>
      </c>
      <c r="D24" s="13">
        <v>0.22500000000000001</v>
      </c>
      <c r="E24" s="13">
        <v>0.22800000000000001</v>
      </c>
      <c r="F24" s="13">
        <v>0.23100000000000001</v>
      </c>
      <c r="G24" s="13">
        <v>0.23400000000000001</v>
      </c>
      <c r="H24" s="13">
        <v>0.23599999999999999</v>
      </c>
      <c r="I24" s="13">
        <v>0.23899999999999999</v>
      </c>
      <c r="J24" s="13">
        <v>0.24099999999999999</v>
      </c>
      <c r="K24" s="13">
        <v>0.24299999999999999</v>
      </c>
      <c r="L24" s="13">
        <v>0.245</v>
      </c>
      <c r="M24" s="13">
        <v>0.247</v>
      </c>
      <c r="O24" s="81">
        <v>47000</v>
      </c>
      <c r="P24" s="78">
        <v>255037.47097754871</v>
      </c>
      <c r="Q24" s="78">
        <v>242295.09025043683</v>
      </c>
      <c r="R24" s="78">
        <v>230545.1892789249</v>
      </c>
      <c r="S24" s="78">
        <v>218743.24334822793</v>
      </c>
      <c r="T24" s="78">
        <v>207889.90424781278</v>
      </c>
      <c r="U24" s="78">
        <v>197898.75717394557</v>
      </c>
      <c r="V24" s="78">
        <v>187895.58441887013</v>
      </c>
      <c r="W24" s="78">
        <v>179447.54393042697</v>
      </c>
      <c r="X24" s="78">
        <v>170936.31625528651</v>
      </c>
      <c r="Y24" s="78">
        <v>163090.1762292746</v>
      </c>
      <c r="Z24" s="78">
        <v>155848.06347277737</v>
      </c>
      <c r="AA24" s="78">
        <v>149155.02709387345</v>
      </c>
      <c r="AC24" s="81">
        <v>47000</v>
      </c>
      <c r="AD24" s="12">
        <f t="shared" si="1"/>
        <v>5.4263291697350793</v>
      </c>
      <c r="AE24" s="12">
        <f t="shared" si="2"/>
        <v>5.155214686179507</v>
      </c>
      <c r="AF24" s="12">
        <f t="shared" si="3"/>
        <v>4.9052167931686146</v>
      </c>
      <c r="AG24" s="12">
        <f t="shared" si="4"/>
        <v>4.6541115606005938</v>
      </c>
      <c r="AH24" s="12">
        <f t="shared" si="5"/>
        <v>4.4231894520811226</v>
      </c>
      <c r="AI24" s="12">
        <f t="shared" si="6"/>
        <v>4.2106118547647995</v>
      </c>
      <c r="AJ24" s="12">
        <f t="shared" si="7"/>
        <v>3.9977783918908538</v>
      </c>
      <c r="AK24" s="12">
        <f t="shared" si="8"/>
        <v>3.8180328495835525</v>
      </c>
      <c r="AL24" s="12">
        <f t="shared" si="9"/>
        <v>3.6369428990486492</v>
      </c>
      <c r="AM24" s="12">
        <f t="shared" si="10"/>
        <v>3.4700037495590341</v>
      </c>
      <c r="AN24" s="12">
        <f t="shared" si="11"/>
        <v>3.3159162441016461</v>
      </c>
      <c r="AO24" s="12">
        <f t="shared" si="12"/>
        <v>3.1735112147632649</v>
      </c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</row>
    <row r="25" spans="1:55" x14ac:dyDescent="0.3">
      <c r="A25" s="81">
        <v>48000</v>
      </c>
      <c r="B25" s="8">
        <v>0.219</v>
      </c>
      <c r="C25" s="8">
        <v>0.222</v>
      </c>
      <c r="D25" s="8">
        <v>0.22600000000000001</v>
      </c>
      <c r="E25" s="8">
        <v>0.22900000000000001</v>
      </c>
      <c r="F25" s="8">
        <v>0.23200000000000001</v>
      </c>
      <c r="G25" s="8">
        <v>0.23499999999999999</v>
      </c>
      <c r="H25" s="8">
        <v>0.23799999999999999</v>
      </c>
      <c r="I25" s="8">
        <v>0.24</v>
      </c>
      <c r="J25" s="8">
        <v>0.24199999999999999</v>
      </c>
      <c r="K25" s="8">
        <v>0.245</v>
      </c>
      <c r="L25" s="8">
        <v>0.247</v>
      </c>
      <c r="M25" s="8">
        <v>0.249</v>
      </c>
      <c r="O25" s="81">
        <v>48000</v>
      </c>
      <c r="P25" s="78">
        <v>262864.38816707442</v>
      </c>
      <c r="Q25" s="78">
        <v>248569.98957433857</v>
      </c>
      <c r="R25" s="78">
        <v>236496.85232130281</v>
      </c>
      <c r="S25" s="78">
        <v>224377.16786895497</v>
      </c>
      <c r="T25" s="78">
        <v>213232.19800162505</v>
      </c>
      <c r="U25" s="78">
        <v>202973.08428096981</v>
      </c>
      <c r="V25" s="78">
        <v>193519.57774983524</v>
      </c>
      <c r="W25" s="78">
        <v>184032.3783564959</v>
      </c>
      <c r="X25" s="78">
        <v>175297.62952427016</v>
      </c>
      <c r="Y25" s="78">
        <v>167931.04565767176</v>
      </c>
      <c r="Z25" s="78">
        <v>160463.27751048619</v>
      </c>
      <c r="AA25" s="78">
        <v>153561.96776862568</v>
      </c>
      <c r="AC25" s="81">
        <v>48000</v>
      </c>
      <c r="AD25" s="12">
        <f t="shared" si="1"/>
        <v>5.4763414201473832</v>
      </c>
      <c r="AE25" s="12">
        <f t="shared" si="2"/>
        <v>5.1785414494653867</v>
      </c>
      <c r="AF25" s="12">
        <f t="shared" si="3"/>
        <v>4.9270177566938083</v>
      </c>
      <c r="AG25" s="12">
        <f t="shared" si="4"/>
        <v>4.6745243306032283</v>
      </c>
      <c r="AH25" s="12">
        <f t="shared" si="5"/>
        <v>4.4423374583671889</v>
      </c>
      <c r="AI25" s="12">
        <f t="shared" si="6"/>
        <v>4.2286059225202042</v>
      </c>
      <c r="AJ25" s="12">
        <f t="shared" si="7"/>
        <v>4.0316578697882344</v>
      </c>
      <c r="AK25" s="12">
        <f t="shared" si="8"/>
        <v>3.8340078824269979</v>
      </c>
      <c r="AL25" s="12">
        <f t="shared" si="9"/>
        <v>3.6520339484222948</v>
      </c>
      <c r="AM25" s="12">
        <f t="shared" si="10"/>
        <v>3.4985634512014947</v>
      </c>
      <c r="AN25" s="12">
        <f t="shared" si="11"/>
        <v>3.342984948135129</v>
      </c>
      <c r="AO25" s="12">
        <f t="shared" si="12"/>
        <v>3.1992076618463683</v>
      </c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</row>
    <row r="26" spans="1:55" x14ac:dyDescent="0.3">
      <c r="A26" s="81">
        <v>49000</v>
      </c>
      <c r="B26" s="8">
        <v>0.22</v>
      </c>
      <c r="C26" s="8">
        <v>0.224</v>
      </c>
      <c r="D26" s="8">
        <v>0.22800000000000001</v>
      </c>
      <c r="E26" s="8">
        <v>0.23100000000000001</v>
      </c>
      <c r="F26" s="8">
        <v>0.23400000000000001</v>
      </c>
      <c r="G26" s="13">
        <v>0.23699999999999999</v>
      </c>
      <c r="H26" s="13">
        <v>0.24</v>
      </c>
      <c r="I26" s="13">
        <v>0.24199999999999999</v>
      </c>
      <c r="J26" s="13">
        <v>0.245</v>
      </c>
      <c r="K26" s="13">
        <v>0.247</v>
      </c>
      <c r="L26" s="13">
        <v>0.249</v>
      </c>
      <c r="M26" s="13">
        <v>0.251</v>
      </c>
      <c r="O26" s="81">
        <v>49000</v>
      </c>
      <c r="P26" s="78">
        <v>269566.02972232329</v>
      </c>
      <c r="Q26" s="78">
        <v>256034.55382582021</v>
      </c>
      <c r="R26" s="78">
        <v>243560.36450346562</v>
      </c>
      <c r="S26" s="78">
        <v>231052.14365981636</v>
      </c>
      <c r="T26" s="78">
        <v>219551.04007602666</v>
      </c>
      <c r="U26" s="78">
        <v>208965.1088435197</v>
      </c>
      <c r="V26" s="78">
        <v>199211.33003659509</v>
      </c>
      <c r="W26" s="78">
        <v>189431.93945758059</v>
      </c>
      <c r="X26" s="78">
        <v>181168.04773061839</v>
      </c>
      <c r="Y26" s="78">
        <v>172829.03448935386</v>
      </c>
      <c r="Z26" s="78">
        <v>165132.62895626196</v>
      </c>
      <c r="AA26" s="78">
        <v>158020.30133754411</v>
      </c>
      <c r="AC26" s="81">
        <v>49000</v>
      </c>
      <c r="AD26" s="12">
        <f t="shared" si="1"/>
        <v>5.5013475453535365</v>
      </c>
      <c r="AE26" s="12">
        <f t="shared" si="2"/>
        <v>5.2251949760371472</v>
      </c>
      <c r="AF26" s="12">
        <f t="shared" si="3"/>
        <v>4.9706196837441965</v>
      </c>
      <c r="AG26" s="12">
        <f t="shared" si="4"/>
        <v>4.7153498706084971</v>
      </c>
      <c r="AH26" s="12">
        <f t="shared" si="5"/>
        <v>4.4806334709393196</v>
      </c>
      <c r="AI26" s="12">
        <f t="shared" si="6"/>
        <v>4.2645940580310144</v>
      </c>
      <c r="AJ26" s="12">
        <f t="shared" si="7"/>
        <v>4.0655373476856136</v>
      </c>
      <c r="AK26" s="12">
        <f t="shared" si="8"/>
        <v>3.8659579481138895</v>
      </c>
      <c r="AL26" s="12">
        <f t="shared" si="9"/>
        <v>3.6973070965432324</v>
      </c>
      <c r="AM26" s="12">
        <f t="shared" si="10"/>
        <v>3.5271231528439562</v>
      </c>
      <c r="AN26" s="12">
        <f t="shared" si="11"/>
        <v>3.3700536521686115</v>
      </c>
      <c r="AO26" s="12">
        <f t="shared" si="12"/>
        <v>3.2249041089294717</v>
      </c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</row>
    <row r="27" spans="1:55" x14ac:dyDescent="0.3">
      <c r="A27" s="81">
        <v>50000</v>
      </c>
      <c r="B27" s="8">
        <v>0.221</v>
      </c>
      <c r="C27" s="8">
        <v>0.22500000000000001</v>
      </c>
      <c r="D27" s="8">
        <v>0.22900000000000001</v>
      </c>
      <c r="E27" s="8">
        <v>0.23300000000000001</v>
      </c>
      <c r="F27" s="8">
        <v>0.23599999999999999</v>
      </c>
      <c r="G27" s="8">
        <v>0.23899999999999999</v>
      </c>
      <c r="H27" s="8">
        <v>0.24099999999999999</v>
      </c>
      <c r="I27" s="8">
        <v>0.24399999999999999</v>
      </c>
      <c r="J27" s="8">
        <v>0.246</v>
      </c>
      <c r="K27" s="8">
        <v>0.248</v>
      </c>
      <c r="L27" s="8">
        <v>0.251</v>
      </c>
      <c r="M27" s="8">
        <v>0.253</v>
      </c>
      <c r="O27" s="81">
        <v>50000</v>
      </c>
      <c r="P27" s="78">
        <v>276317.68352798442</v>
      </c>
      <c r="Q27" s="78">
        <v>262426.08696615137</v>
      </c>
      <c r="R27" s="78">
        <v>249621.03236346951</v>
      </c>
      <c r="S27" s="78">
        <v>237808.77053068826</v>
      </c>
      <c r="T27" s="78">
        <v>225946.47417557254</v>
      </c>
      <c r="U27" s="78">
        <v>215029.10967709124</v>
      </c>
      <c r="V27" s="78">
        <v>204123.85433171521</v>
      </c>
      <c r="W27" s="78">
        <v>194895.40069003904</v>
      </c>
      <c r="X27" s="78">
        <v>185619.90729584394</v>
      </c>
      <c r="Y27" s="78">
        <v>177070.15018325933</v>
      </c>
      <c r="Z27" s="78">
        <v>169856.11781010471</v>
      </c>
      <c r="AA27" s="78">
        <v>162530.02780062877</v>
      </c>
      <c r="AC27" s="81">
        <v>50000</v>
      </c>
      <c r="AD27" s="12">
        <f t="shared" si="1"/>
        <v>5.5263536705596881</v>
      </c>
      <c r="AE27" s="12">
        <f t="shared" si="2"/>
        <v>5.248521739323027</v>
      </c>
      <c r="AF27" s="12">
        <f t="shared" si="3"/>
        <v>4.9924206472693902</v>
      </c>
      <c r="AG27" s="12">
        <f t="shared" si="4"/>
        <v>4.756175410613765</v>
      </c>
      <c r="AH27" s="12">
        <f t="shared" si="5"/>
        <v>4.5189294835114504</v>
      </c>
      <c r="AI27" s="12">
        <f t="shared" si="6"/>
        <v>4.3005821935418247</v>
      </c>
      <c r="AJ27" s="12">
        <f t="shared" si="7"/>
        <v>4.0824770866343041</v>
      </c>
      <c r="AK27" s="12">
        <f t="shared" si="8"/>
        <v>3.8979080138007807</v>
      </c>
      <c r="AL27" s="12">
        <f t="shared" si="9"/>
        <v>3.7123981459168789</v>
      </c>
      <c r="AM27" s="12">
        <f t="shared" si="10"/>
        <v>3.5414030036651867</v>
      </c>
      <c r="AN27" s="12">
        <f t="shared" si="11"/>
        <v>3.397122356202094</v>
      </c>
      <c r="AO27" s="12">
        <f t="shared" si="12"/>
        <v>3.2506005560125755</v>
      </c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</row>
    <row r="28" spans="1:55" x14ac:dyDescent="0.3">
      <c r="A28" s="81">
        <v>51000</v>
      </c>
      <c r="B28" s="8">
        <v>0.222</v>
      </c>
      <c r="C28" s="8">
        <v>0.22700000000000001</v>
      </c>
      <c r="D28" s="8">
        <v>0.23100000000000001</v>
      </c>
      <c r="E28" s="8">
        <v>0.23400000000000001</v>
      </c>
      <c r="F28" s="8">
        <v>0.23699999999999999</v>
      </c>
      <c r="G28" s="8">
        <v>0.24</v>
      </c>
      <c r="H28" s="8">
        <v>0.24299999999999999</v>
      </c>
      <c r="I28" s="8">
        <v>0.246</v>
      </c>
      <c r="J28" s="8">
        <v>0.248</v>
      </c>
      <c r="K28" s="8">
        <v>0.25</v>
      </c>
      <c r="L28" s="8">
        <v>0.252</v>
      </c>
      <c r="M28" s="8">
        <v>0.254</v>
      </c>
      <c r="O28" s="81">
        <v>51000</v>
      </c>
      <c r="P28" s="78">
        <v>283119.34958405793</v>
      </c>
      <c r="Q28" s="78">
        <v>270053.93856063415</v>
      </c>
      <c r="R28" s="78">
        <v>256837.15129030868</v>
      </c>
      <c r="S28" s="78">
        <v>243605.99721143636</v>
      </c>
      <c r="T28" s="78">
        <v>231441.95197967332</v>
      </c>
      <c r="U28" s="78">
        <v>220247.38932615874</v>
      </c>
      <c r="V28" s="78">
        <v>209934.1847911159</v>
      </c>
      <c r="W28" s="78">
        <v>200422.76205387132</v>
      </c>
      <c r="X28" s="78">
        <v>190871.59247787268</v>
      </c>
      <c r="Y28" s="78">
        <v>182068.09797069005</v>
      </c>
      <c r="Z28" s="78">
        <v>173943.49211916063</v>
      </c>
      <c r="AA28" s="78">
        <v>166435.88775726047</v>
      </c>
      <c r="AC28" s="81">
        <v>51000</v>
      </c>
      <c r="AD28" s="12">
        <f t="shared" si="1"/>
        <v>5.5513597957658414</v>
      </c>
      <c r="AE28" s="12">
        <f t="shared" si="2"/>
        <v>5.2951752658947875</v>
      </c>
      <c r="AF28" s="12">
        <f t="shared" si="3"/>
        <v>5.0360225743197784</v>
      </c>
      <c r="AG28" s="12">
        <f t="shared" si="4"/>
        <v>4.7765881806163994</v>
      </c>
      <c r="AH28" s="12">
        <f t="shared" si="5"/>
        <v>4.5380774897975158</v>
      </c>
      <c r="AI28" s="12">
        <f t="shared" si="6"/>
        <v>4.3185762612972303</v>
      </c>
      <c r="AJ28" s="12">
        <f t="shared" si="7"/>
        <v>4.1163565645316842</v>
      </c>
      <c r="AK28" s="12">
        <f t="shared" si="8"/>
        <v>3.9298580794876732</v>
      </c>
      <c r="AL28" s="12">
        <f t="shared" si="9"/>
        <v>3.7425802446641701</v>
      </c>
      <c r="AM28" s="12">
        <f t="shared" si="10"/>
        <v>3.5699627053076481</v>
      </c>
      <c r="AN28" s="12">
        <f t="shared" si="11"/>
        <v>3.4106567082188359</v>
      </c>
      <c r="AO28" s="12">
        <f t="shared" si="12"/>
        <v>3.2634487795541269</v>
      </c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x14ac:dyDescent="0.3">
      <c r="A29" s="81">
        <v>52000</v>
      </c>
      <c r="B29" s="8">
        <v>0.224</v>
      </c>
      <c r="C29" s="8">
        <v>0.22800000000000001</v>
      </c>
      <c r="D29" s="8">
        <v>0.23200000000000001</v>
      </c>
      <c r="E29" s="8">
        <v>0.23599999999999999</v>
      </c>
      <c r="F29" s="8">
        <v>0.23899999999999999</v>
      </c>
      <c r="G29" s="8">
        <v>0.24199999999999999</v>
      </c>
      <c r="H29" s="8">
        <v>0.245</v>
      </c>
      <c r="I29" s="8">
        <v>0.248</v>
      </c>
      <c r="J29" s="8">
        <v>0.25</v>
      </c>
      <c r="K29" s="8">
        <v>0.252</v>
      </c>
      <c r="L29" s="8">
        <v>0.254</v>
      </c>
      <c r="M29" s="8">
        <v>0.25600000000000001</v>
      </c>
      <c r="O29" s="81">
        <v>52000</v>
      </c>
      <c r="P29" s="78">
        <v>291271.34640126361</v>
      </c>
      <c r="Q29" s="78">
        <v>276562.10551739472</v>
      </c>
      <c r="R29" s="78">
        <v>263006.82396793854</v>
      </c>
      <c r="S29" s="78">
        <v>250505.51347232671</v>
      </c>
      <c r="T29" s="78">
        <v>237971.42212322165</v>
      </c>
      <c r="U29" s="78">
        <v>226437.3486340181</v>
      </c>
      <c r="V29" s="78">
        <v>215812.27420631135</v>
      </c>
      <c r="W29" s="78">
        <v>206014.02354907736</v>
      </c>
      <c r="X29" s="78">
        <v>196183.641857396</v>
      </c>
      <c r="Y29" s="78">
        <v>187123.16516140566</v>
      </c>
      <c r="Z29" s="78">
        <v>178761.72143712058</v>
      </c>
      <c r="AA29" s="78">
        <v>171035.55178513596</v>
      </c>
      <c r="AC29" s="81">
        <v>52000</v>
      </c>
      <c r="AD29" s="12">
        <f t="shared" si="1"/>
        <v>5.6013720461781462</v>
      </c>
      <c r="AE29" s="12">
        <f t="shared" si="2"/>
        <v>5.3185020291806682</v>
      </c>
      <c r="AF29" s="12">
        <f t="shared" si="3"/>
        <v>5.0578235378449721</v>
      </c>
      <c r="AG29" s="12">
        <f t="shared" si="4"/>
        <v>4.8174137206216674</v>
      </c>
      <c r="AH29" s="12">
        <f t="shared" si="5"/>
        <v>4.5763735023696475</v>
      </c>
      <c r="AI29" s="12">
        <f t="shared" si="6"/>
        <v>4.3545643968080405</v>
      </c>
      <c r="AJ29" s="12">
        <f t="shared" si="7"/>
        <v>4.1502360424290643</v>
      </c>
      <c r="AK29" s="12">
        <f t="shared" si="8"/>
        <v>3.9618081451745648</v>
      </c>
      <c r="AL29" s="12">
        <f t="shared" si="9"/>
        <v>3.7727623434114617</v>
      </c>
      <c r="AM29" s="12">
        <f t="shared" si="10"/>
        <v>3.5985224069501087</v>
      </c>
      <c r="AN29" s="12">
        <f t="shared" si="11"/>
        <v>3.4377254122523189</v>
      </c>
      <c r="AO29" s="12">
        <f t="shared" si="12"/>
        <v>3.2891452266372299</v>
      </c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 x14ac:dyDescent="0.3">
      <c r="A30" s="81">
        <v>53000</v>
      </c>
      <c r="B30" s="8">
        <v>0.22600000000000001</v>
      </c>
      <c r="C30" s="8">
        <v>0.23</v>
      </c>
      <c r="D30" s="8">
        <v>0.23400000000000001</v>
      </c>
      <c r="E30" s="8">
        <v>0.23799999999999999</v>
      </c>
      <c r="F30" s="8">
        <v>0.24099999999999999</v>
      </c>
      <c r="G30" s="8">
        <v>0.24399999999999999</v>
      </c>
      <c r="H30" s="8">
        <v>0.247</v>
      </c>
      <c r="I30" s="8">
        <v>0.249</v>
      </c>
      <c r="J30" s="8">
        <v>0.252</v>
      </c>
      <c r="K30" s="8">
        <v>0.254</v>
      </c>
      <c r="L30" s="8">
        <v>0.25600000000000001</v>
      </c>
      <c r="M30" s="8">
        <v>0.25800000000000001</v>
      </c>
      <c r="O30" s="81">
        <v>53000</v>
      </c>
      <c r="P30" s="78">
        <v>299523.36771929386</v>
      </c>
      <c r="Q30" s="78">
        <v>284353.24445487867</v>
      </c>
      <c r="R30" s="78">
        <v>270375.54963945405</v>
      </c>
      <c r="S30" s="78">
        <v>257486.68081322763</v>
      </c>
      <c r="T30" s="78">
        <v>244577.48429191424</v>
      </c>
      <c r="U30" s="78">
        <v>232699.2842128991</v>
      </c>
      <c r="V30" s="78">
        <v>221758.12257730158</v>
      </c>
      <c r="W30" s="78">
        <v>210822.50843495454</v>
      </c>
      <c r="X30" s="78">
        <v>201556.05543441395</v>
      </c>
      <c r="Y30" s="78">
        <v>192235.35175540621</v>
      </c>
      <c r="Z30" s="78">
        <v>183634.08816314751</v>
      </c>
      <c r="AA30" s="78">
        <v>175686.60870717766</v>
      </c>
      <c r="AC30" s="81">
        <v>53000</v>
      </c>
      <c r="AD30" s="12">
        <f t="shared" si="1"/>
        <v>5.6513842965904502</v>
      </c>
      <c r="AE30" s="12">
        <f t="shared" si="2"/>
        <v>5.3651555557524278</v>
      </c>
      <c r="AF30" s="12">
        <f t="shared" si="3"/>
        <v>5.1014254648953594</v>
      </c>
      <c r="AG30" s="12">
        <f t="shared" si="4"/>
        <v>4.8582392606269362</v>
      </c>
      <c r="AH30" s="12">
        <f t="shared" si="5"/>
        <v>4.6146695149417782</v>
      </c>
      <c r="AI30" s="12">
        <f t="shared" si="6"/>
        <v>4.3905525323188508</v>
      </c>
      <c r="AJ30" s="12">
        <f t="shared" si="7"/>
        <v>4.1841155203264444</v>
      </c>
      <c r="AK30" s="12">
        <f t="shared" si="8"/>
        <v>3.9777831780180102</v>
      </c>
      <c r="AL30" s="12">
        <f t="shared" si="9"/>
        <v>3.8029444421587537</v>
      </c>
      <c r="AM30" s="12">
        <f t="shared" si="10"/>
        <v>3.6270821085925702</v>
      </c>
      <c r="AN30" s="12">
        <f t="shared" si="11"/>
        <v>3.4647941162858018</v>
      </c>
      <c r="AO30" s="12">
        <f t="shared" si="12"/>
        <v>3.3148416737203332</v>
      </c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 x14ac:dyDescent="0.3">
      <c r="A31" s="81">
        <v>54000</v>
      </c>
      <c r="B31" s="8">
        <v>0.22700000000000001</v>
      </c>
      <c r="C31" s="8">
        <v>0.23100000000000001</v>
      </c>
      <c r="D31" s="8">
        <v>0.23499999999999999</v>
      </c>
      <c r="E31" s="8">
        <v>0.23899999999999999</v>
      </c>
      <c r="F31" s="8">
        <v>0.24199999999999999</v>
      </c>
      <c r="G31" s="8">
        <v>0.245</v>
      </c>
      <c r="H31" s="8">
        <v>0.248</v>
      </c>
      <c r="I31" s="8">
        <v>0.251</v>
      </c>
      <c r="J31" s="8">
        <v>0.253</v>
      </c>
      <c r="K31" s="8">
        <v>0.255</v>
      </c>
      <c r="L31" s="8">
        <v>0.25800000000000001</v>
      </c>
      <c r="M31" s="8">
        <v>0.26</v>
      </c>
      <c r="O31" s="81">
        <v>54000</v>
      </c>
      <c r="P31" s="78">
        <v>306525.08277701656</v>
      </c>
      <c r="Q31" s="78">
        <v>290978.04522806866</v>
      </c>
      <c r="R31" s="78">
        <v>276654.22713470989</v>
      </c>
      <c r="S31" s="78">
        <v>263447.2096539968</v>
      </c>
      <c r="T31" s="78">
        <v>250226.14614630354</v>
      </c>
      <c r="U31" s="78">
        <v>238061.5164040098</v>
      </c>
      <c r="V31" s="78">
        <v>226856.98400085728</v>
      </c>
      <c r="W31" s="78">
        <v>216525.59516006469</v>
      </c>
      <c r="X31" s="78">
        <v>206173.91654274956</v>
      </c>
      <c r="Y31" s="78">
        <v>196633.54580834525</v>
      </c>
      <c r="Z31" s="78">
        <v>188560.59229724135</v>
      </c>
      <c r="AA31" s="78">
        <v>180389.05852338558</v>
      </c>
      <c r="AC31" s="81">
        <v>54000</v>
      </c>
      <c r="AD31" s="12">
        <f t="shared" si="1"/>
        <v>5.6763904217966026</v>
      </c>
      <c r="AE31" s="12">
        <f t="shared" si="2"/>
        <v>5.3884823190383084</v>
      </c>
      <c r="AF31" s="12">
        <f t="shared" si="3"/>
        <v>5.1232264284205531</v>
      </c>
      <c r="AG31" s="12">
        <f t="shared" si="4"/>
        <v>4.8786520306295706</v>
      </c>
      <c r="AH31" s="12">
        <f t="shared" si="5"/>
        <v>4.6338175212278436</v>
      </c>
      <c r="AI31" s="12">
        <f t="shared" si="6"/>
        <v>4.4085466000742555</v>
      </c>
      <c r="AJ31" s="12">
        <f t="shared" si="7"/>
        <v>4.2010552592751349</v>
      </c>
      <c r="AK31" s="12">
        <f t="shared" si="8"/>
        <v>4.0097332437049014</v>
      </c>
      <c r="AL31" s="12">
        <f t="shared" si="9"/>
        <v>3.8180354915323993</v>
      </c>
      <c r="AM31" s="12">
        <f t="shared" si="10"/>
        <v>3.6413619594138011</v>
      </c>
      <c r="AN31" s="12">
        <f t="shared" si="11"/>
        <v>3.4918628203192843</v>
      </c>
      <c r="AO31" s="12">
        <f t="shared" si="12"/>
        <v>3.3405381208034366</v>
      </c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x14ac:dyDescent="0.3">
      <c r="A32" s="81">
        <v>55000</v>
      </c>
      <c r="B32" s="8">
        <v>0.22800000000000001</v>
      </c>
      <c r="C32" s="8">
        <v>0.23200000000000001</v>
      </c>
      <c r="D32" s="8">
        <v>0.23599999999999999</v>
      </c>
      <c r="E32" s="8">
        <v>0.24</v>
      </c>
      <c r="F32" s="8">
        <v>0.24399999999999999</v>
      </c>
      <c r="G32" s="8">
        <v>0.247</v>
      </c>
      <c r="H32" s="8">
        <v>0.249</v>
      </c>
      <c r="I32" s="8">
        <v>0.252</v>
      </c>
      <c r="J32" s="8">
        <v>0.255</v>
      </c>
      <c r="K32" s="8">
        <v>0.25700000000000001</v>
      </c>
      <c r="L32" s="8">
        <v>0.25900000000000001</v>
      </c>
      <c r="M32" s="8">
        <v>0.26100000000000001</v>
      </c>
      <c r="O32" s="81">
        <v>55000</v>
      </c>
      <c r="P32" s="78">
        <v>313576.81008515158</v>
      </c>
      <c r="Q32" s="78">
        <v>297649.49952783034</v>
      </c>
      <c r="R32" s="78">
        <v>282976.50655701611</v>
      </c>
      <c r="S32" s="78">
        <v>269448.56403477123</v>
      </c>
      <c r="T32" s="78">
        <v>256966.24435899858</v>
      </c>
      <c r="U32" s="78">
        <v>244449.4104571786</v>
      </c>
      <c r="V32" s="78">
        <v>231989.72490231035</v>
      </c>
      <c r="W32" s="78">
        <v>221413.95521015913</v>
      </c>
      <c r="X32" s="78">
        <v>211651.967465383</v>
      </c>
      <c r="Y32" s="78">
        <v>201845.69135809442</v>
      </c>
      <c r="Z32" s="78">
        <v>192796.84447848139</v>
      </c>
      <c r="AA32" s="78">
        <v>184436.24893897437</v>
      </c>
      <c r="AC32" s="81">
        <v>55000</v>
      </c>
      <c r="AD32" s="12">
        <f t="shared" si="1"/>
        <v>5.7013965470027559</v>
      </c>
      <c r="AE32" s="12">
        <f t="shared" si="2"/>
        <v>5.4118090823241882</v>
      </c>
      <c r="AF32" s="12">
        <f t="shared" si="3"/>
        <v>5.1450273919457477</v>
      </c>
      <c r="AG32" s="12">
        <f t="shared" si="4"/>
        <v>4.8990648006322042</v>
      </c>
      <c r="AH32" s="12">
        <f t="shared" si="5"/>
        <v>4.6721135337999744</v>
      </c>
      <c r="AI32" s="12">
        <f t="shared" si="6"/>
        <v>4.4445347355850657</v>
      </c>
      <c r="AJ32" s="12">
        <f t="shared" si="7"/>
        <v>4.2179949982238245</v>
      </c>
      <c r="AK32" s="12">
        <f t="shared" si="8"/>
        <v>4.0257082765483476</v>
      </c>
      <c r="AL32" s="12">
        <f t="shared" si="9"/>
        <v>3.8482175902796909</v>
      </c>
      <c r="AM32" s="12">
        <f t="shared" si="10"/>
        <v>3.6699216610562622</v>
      </c>
      <c r="AN32" s="12">
        <f t="shared" si="11"/>
        <v>3.5053971723360253</v>
      </c>
      <c r="AO32" s="12">
        <f t="shared" si="12"/>
        <v>3.3533863443449885</v>
      </c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</row>
    <row r="33" spans="1:55" x14ac:dyDescent="0.3">
      <c r="A33" s="81">
        <v>56000</v>
      </c>
      <c r="B33" s="8">
        <v>0.22900000000000001</v>
      </c>
      <c r="C33" s="8">
        <v>0.23300000000000001</v>
      </c>
      <c r="D33" s="8">
        <v>0.23699999999999999</v>
      </c>
      <c r="E33" s="8">
        <v>0.24099999999999999</v>
      </c>
      <c r="F33" s="8">
        <v>0.245</v>
      </c>
      <c r="G33" s="8">
        <v>0.248</v>
      </c>
      <c r="H33" s="8">
        <v>0.251</v>
      </c>
      <c r="I33" s="8">
        <v>0.254</v>
      </c>
      <c r="J33" s="8">
        <v>0.25600000000000001</v>
      </c>
      <c r="K33" s="8">
        <v>0.25800000000000001</v>
      </c>
      <c r="L33" s="8">
        <v>0.26100000000000001</v>
      </c>
      <c r="M33" s="8">
        <v>0.26300000000000001</v>
      </c>
      <c r="O33" s="81">
        <v>56000</v>
      </c>
      <c r="P33" s="78">
        <v>320678.54964369891</v>
      </c>
      <c r="Q33" s="78">
        <v>304367.60735416383</v>
      </c>
      <c r="R33" s="78">
        <v>289342.38790637272</v>
      </c>
      <c r="S33" s="78">
        <v>275490.74395555101</v>
      </c>
      <c r="T33" s="78">
        <v>262710.64624481823</v>
      </c>
      <c r="U33" s="78">
        <v>249901.61298706636</v>
      </c>
      <c r="V33" s="78">
        <v>238104.97066278744</v>
      </c>
      <c r="W33" s="78">
        <v>227228.8671651734</v>
      </c>
      <c r="X33" s="78">
        <v>216345.28382058689</v>
      </c>
      <c r="Y33" s="78">
        <v>206315.2846651396</v>
      </c>
      <c r="Z33" s="78">
        <v>197818.08907669247</v>
      </c>
      <c r="AA33" s="78">
        <v>189228.63631997313</v>
      </c>
      <c r="AC33" s="81">
        <v>56000</v>
      </c>
      <c r="AD33" s="12">
        <f t="shared" si="1"/>
        <v>5.7264026722089092</v>
      </c>
      <c r="AE33" s="12">
        <f t="shared" si="2"/>
        <v>5.435135845610068</v>
      </c>
      <c r="AF33" s="12">
        <f t="shared" si="3"/>
        <v>5.1668283554709413</v>
      </c>
      <c r="AG33" s="12">
        <f t="shared" si="4"/>
        <v>4.9194775706348395</v>
      </c>
      <c r="AH33" s="12">
        <f t="shared" si="5"/>
        <v>4.6912615400860398</v>
      </c>
      <c r="AI33" s="12">
        <f t="shared" si="6"/>
        <v>4.4625288033404704</v>
      </c>
      <c r="AJ33" s="12">
        <f t="shared" si="7"/>
        <v>4.2518744761212046</v>
      </c>
      <c r="AK33" s="12">
        <f t="shared" si="8"/>
        <v>4.0576583422352392</v>
      </c>
      <c r="AL33" s="12">
        <f t="shared" si="9"/>
        <v>3.8633086396533374</v>
      </c>
      <c r="AM33" s="12">
        <f t="shared" si="10"/>
        <v>3.6842015118774927</v>
      </c>
      <c r="AN33" s="12">
        <f t="shared" si="11"/>
        <v>3.5324658763695083</v>
      </c>
      <c r="AO33" s="12">
        <f t="shared" si="12"/>
        <v>3.3790827914280914</v>
      </c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</row>
    <row r="34" spans="1:55" x14ac:dyDescent="0.3">
      <c r="A34" s="81">
        <v>57000</v>
      </c>
      <c r="B34" s="8">
        <v>0.23100000000000001</v>
      </c>
      <c r="C34" s="8">
        <v>0.23499999999999999</v>
      </c>
      <c r="D34" s="8">
        <v>0.23799999999999999</v>
      </c>
      <c r="E34" s="8">
        <v>0.24199999999999999</v>
      </c>
      <c r="F34" s="8">
        <v>0.246</v>
      </c>
      <c r="G34" s="8">
        <v>0.249</v>
      </c>
      <c r="H34" s="8">
        <v>0.252</v>
      </c>
      <c r="I34" s="8">
        <v>0.255</v>
      </c>
      <c r="J34" s="8">
        <v>0.25700000000000001</v>
      </c>
      <c r="K34" s="8">
        <v>0.26</v>
      </c>
      <c r="L34" s="8">
        <v>0.26200000000000001</v>
      </c>
      <c r="M34" s="8">
        <v>0.26400000000000001</v>
      </c>
      <c r="O34" s="81">
        <v>57000</v>
      </c>
      <c r="P34" s="78">
        <v>329255.65058940917</v>
      </c>
      <c r="Q34" s="78">
        <v>312461.99421436421</v>
      </c>
      <c r="R34" s="78">
        <v>295751.87118277967</v>
      </c>
      <c r="S34" s="78">
        <v>281573.74941633595</v>
      </c>
      <c r="T34" s="78">
        <v>268493.34414320998</v>
      </c>
      <c r="U34" s="78">
        <v>255389.80365246494</v>
      </c>
      <c r="V34" s="78">
        <v>243322.41025898402</v>
      </c>
      <c r="W34" s="78">
        <v>232197.10237948506</v>
      </c>
      <c r="X34" s="78">
        <v>221068.78227453801</v>
      </c>
      <c r="Y34" s="78">
        <v>211627.38917063735</v>
      </c>
      <c r="Z34" s="78">
        <v>202122.01301801624</v>
      </c>
      <c r="AA34" s="78">
        <v>193340.06785326969</v>
      </c>
      <c r="AC34" s="81">
        <v>57000</v>
      </c>
      <c r="AD34" s="12">
        <f t="shared" si="1"/>
        <v>5.7764149226212131</v>
      </c>
      <c r="AE34" s="12">
        <f t="shared" si="2"/>
        <v>5.4817893721818285</v>
      </c>
      <c r="AF34" s="12">
        <f t="shared" si="3"/>
        <v>5.1886293189961341</v>
      </c>
      <c r="AG34" s="12">
        <f t="shared" si="4"/>
        <v>4.939890340637473</v>
      </c>
      <c r="AH34" s="12">
        <f t="shared" si="5"/>
        <v>4.7104095463721052</v>
      </c>
      <c r="AI34" s="12">
        <f t="shared" si="6"/>
        <v>4.480522871095876</v>
      </c>
      <c r="AJ34" s="12">
        <f t="shared" si="7"/>
        <v>4.2688142150698951</v>
      </c>
      <c r="AK34" s="12">
        <f t="shared" si="8"/>
        <v>4.0736333750786855</v>
      </c>
      <c r="AL34" s="12">
        <f t="shared" si="9"/>
        <v>3.8783996890269825</v>
      </c>
      <c r="AM34" s="12">
        <f t="shared" si="10"/>
        <v>3.7127612135199537</v>
      </c>
      <c r="AN34" s="12">
        <f t="shared" si="11"/>
        <v>3.5460002283862497</v>
      </c>
      <c r="AO34" s="12">
        <f t="shared" si="12"/>
        <v>3.3919310149696438</v>
      </c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 x14ac:dyDescent="0.3">
      <c r="A35" s="81">
        <v>58000</v>
      </c>
      <c r="B35" s="8">
        <v>0.23200000000000001</v>
      </c>
      <c r="C35" s="8">
        <v>0.23599999999999999</v>
      </c>
      <c r="D35" s="8">
        <v>0.24</v>
      </c>
      <c r="E35" s="8">
        <v>0.24299999999999999</v>
      </c>
      <c r="F35" s="8">
        <v>0.247</v>
      </c>
      <c r="G35" s="8">
        <v>0.25</v>
      </c>
      <c r="H35" s="8">
        <v>0.253</v>
      </c>
      <c r="I35" s="8">
        <v>0.25600000000000001</v>
      </c>
      <c r="J35" s="8">
        <v>0.25900000000000001</v>
      </c>
      <c r="K35" s="8">
        <v>0.26100000000000001</v>
      </c>
      <c r="L35" s="8">
        <v>0.26300000000000001</v>
      </c>
      <c r="M35" s="8">
        <v>0.26500000000000001</v>
      </c>
      <c r="O35" s="81">
        <v>58000</v>
      </c>
      <c r="P35" s="78">
        <v>336482.42077398719</v>
      </c>
      <c r="Q35" s="78">
        <v>319296.73585712712</v>
      </c>
      <c r="R35" s="78">
        <v>303469.41227069829</v>
      </c>
      <c r="S35" s="78">
        <v>287697.58041712618</v>
      </c>
      <c r="T35" s="78">
        <v>274314.33805417386</v>
      </c>
      <c r="U35" s="78">
        <v>260913.98245337431</v>
      </c>
      <c r="V35" s="78">
        <v>248573.72933307791</v>
      </c>
      <c r="W35" s="78">
        <v>237197.28765948358</v>
      </c>
      <c r="X35" s="78">
        <v>226697.7436909079</v>
      </c>
      <c r="Y35" s="78">
        <v>216168.38173178869</v>
      </c>
      <c r="Z35" s="78">
        <v>206453.00566337351</v>
      </c>
      <c r="AA35" s="78">
        <v>197477.19583364931</v>
      </c>
      <c r="AC35" s="81">
        <v>58000</v>
      </c>
      <c r="AD35" s="12">
        <f t="shared" ref="AD35:AD66" si="13">P35/$O35</f>
        <v>5.8014210478273656</v>
      </c>
      <c r="AE35" s="12">
        <f t="shared" ref="AE35:AE66" si="14">Q35/$O35</f>
        <v>5.5051161354677092</v>
      </c>
      <c r="AF35" s="12">
        <f t="shared" ref="AF35:AF66" si="15">R35/$O35</f>
        <v>5.2322312460465223</v>
      </c>
      <c r="AG35" s="12">
        <f t="shared" ref="AG35:AG66" si="16">S35/$O35</f>
        <v>4.9603031106401065</v>
      </c>
      <c r="AH35" s="12">
        <f t="shared" ref="AH35:AH66" si="17">T35/$O35</f>
        <v>4.7295575526581697</v>
      </c>
      <c r="AI35" s="12">
        <f t="shared" ref="AI35:AI66" si="18">U35/$O35</f>
        <v>4.4985169388512816</v>
      </c>
      <c r="AJ35" s="12">
        <f t="shared" ref="AJ35:AJ66" si="19">V35/$O35</f>
        <v>4.2857539540185847</v>
      </c>
      <c r="AK35" s="12">
        <f t="shared" ref="AK35:AK66" si="20">W35/$O35</f>
        <v>4.0896084079221309</v>
      </c>
      <c r="AL35" s="12">
        <f t="shared" ref="AL35:AL66" si="21">X35/$O35</f>
        <v>3.9085817877742741</v>
      </c>
      <c r="AM35" s="12">
        <f t="shared" ref="AM35:AM66" si="22">Y35/$O35</f>
        <v>3.7270410643411842</v>
      </c>
      <c r="AN35" s="12">
        <f t="shared" ref="AN35:AN66" si="23">Z35/$O35</f>
        <v>3.5595345804029916</v>
      </c>
      <c r="AO35" s="12">
        <f t="shared" ref="AO35:AO66" si="24">AA35/$O35</f>
        <v>3.4047792385111952</v>
      </c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  <row r="36" spans="1:55" x14ac:dyDescent="0.3">
      <c r="A36" s="81">
        <v>59000</v>
      </c>
      <c r="B36" s="8">
        <v>0.23200000000000001</v>
      </c>
      <c r="C36" s="8">
        <v>0.23699999999999999</v>
      </c>
      <c r="D36" s="8">
        <v>0.24</v>
      </c>
      <c r="E36" s="8">
        <v>0.24399999999999999</v>
      </c>
      <c r="F36" s="8">
        <v>0.248</v>
      </c>
      <c r="G36" s="8">
        <v>0.251</v>
      </c>
      <c r="H36" s="8">
        <v>0.254</v>
      </c>
      <c r="I36" s="8">
        <v>0.25700000000000001</v>
      </c>
      <c r="J36" s="8">
        <v>0.25900000000000001</v>
      </c>
      <c r="K36" s="8">
        <v>0.26200000000000001</v>
      </c>
      <c r="L36" s="8">
        <v>0.26400000000000001</v>
      </c>
      <c r="M36" s="8">
        <v>0.26600000000000001</v>
      </c>
      <c r="O36" s="81">
        <v>59000</v>
      </c>
      <c r="P36" s="78">
        <v>342283.8418218146</v>
      </c>
      <c r="Q36" s="78">
        <v>326178.13102646178</v>
      </c>
      <c r="R36" s="78">
        <v>308701.64351674484</v>
      </c>
      <c r="S36" s="78">
        <v>293862.23695792176</v>
      </c>
      <c r="T36" s="78">
        <v>280173.62797770993</v>
      </c>
      <c r="U36" s="78">
        <v>266474.1493897945</v>
      </c>
      <c r="V36" s="78">
        <v>253858.92788506922</v>
      </c>
      <c r="W36" s="78">
        <v>242229.42300516902</v>
      </c>
      <c r="X36" s="78">
        <v>230606.32547868221</v>
      </c>
      <c r="Y36" s="78">
        <v>220737.9339945825</v>
      </c>
      <c r="Z36" s="78">
        <v>210811.06701276422</v>
      </c>
      <c r="AA36" s="78">
        <v>201640.02026111205</v>
      </c>
      <c r="AC36" s="81">
        <v>59000</v>
      </c>
      <c r="AD36" s="12">
        <f t="shared" si="13"/>
        <v>5.8014210478273665</v>
      </c>
      <c r="AE36" s="12">
        <f t="shared" si="14"/>
        <v>5.5284428987535899</v>
      </c>
      <c r="AF36" s="12">
        <f t="shared" si="15"/>
        <v>5.2322312460465223</v>
      </c>
      <c r="AG36" s="12">
        <f t="shared" si="16"/>
        <v>4.9807158806427418</v>
      </c>
      <c r="AH36" s="12">
        <f t="shared" si="17"/>
        <v>4.748705558944236</v>
      </c>
      <c r="AI36" s="12">
        <f t="shared" si="18"/>
        <v>4.5165110066066863</v>
      </c>
      <c r="AJ36" s="12">
        <f t="shared" si="19"/>
        <v>4.3026936929672752</v>
      </c>
      <c r="AK36" s="12">
        <f t="shared" si="20"/>
        <v>4.1055834407655771</v>
      </c>
      <c r="AL36" s="12">
        <f t="shared" si="21"/>
        <v>3.9085817877742746</v>
      </c>
      <c r="AM36" s="12">
        <f t="shared" si="22"/>
        <v>3.7413209151624152</v>
      </c>
      <c r="AN36" s="12">
        <f t="shared" si="23"/>
        <v>3.5730689324197327</v>
      </c>
      <c r="AO36" s="12">
        <f t="shared" si="24"/>
        <v>3.4176274620527467</v>
      </c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</row>
    <row r="37" spans="1:55" x14ac:dyDescent="0.3">
      <c r="A37" s="81">
        <v>60000</v>
      </c>
      <c r="B37" s="8">
        <v>0.23300000000000001</v>
      </c>
      <c r="C37" s="8">
        <v>0.23699999999999999</v>
      </c>
      <c r="D37" s="8">
        <v>0.24099999999999999</v>
      </c>
      <c r="E37" s="8">
        <v>0.24399999999999999</v>
      </c>
      <c r="F37" s="8">
        <v>0.248</v>
      </c>
      <c r="G37" s="8">
        <v>0.251</v>
      </c>
      <c r="H37" s="8">
        <v>0.254</v>
      </c>
      <c r="I37" s="8">
        <v>0.25700000000000001</v>
      </c>
      <c r="J37" s="8">
        <v>0.26</v>
      </c>
      <c r="K37" s="8">
        <v>0.26200000000000001</v>
      </c>
      <c r="L37" s="8">
        <v>0.26400000000000001</v>
      </c>
      <c r="M37" s="8">
        <v>0.26700000000000002</v>
      </c>
      <c r="O37" s="81">
        <v>60000</v>
      </c>
      <c r="P37" s="78">
        <v>349585.63038201106</v>
      </c>
      <c r="Q37" s="78">
        <v>331706.57392521534</v>
      </c>
      <c r="R37" s="78">
        <v>315241.93257430301</v>
      </c>
      <c r="S37" s="78">
        <v>298842.95283856447</v>
      </c>
      <c r="T37" s="78">
        <v>284922.33353665419</v>
      </c>
      <c r="U37" s="78">
        <v>270990.66039640119</v>
      </c>
      <c r="V37" s="78">
        <v>258161.62157803649</v>
      </c>
      <c r="W37" s="78">
        <v>246335.00644593462</v>
      </c>
      <c r="X37" s="78">
        <v>235420.37022887522</v>
      </c>
      <c r="Y37" s="78">
        <v>224479.25490974489</v>
      </c>
      <c r="Z37" s="78">
        <v>214384.13594518398</v>
      </c>
      <c r="AA37" s="78">
        <v>205828.5411356579</v>
      </c>
      <c r="AC37" s="81">
        <v>60000</v>
      </c>
      <c r="AD37" s="12">
        <f t="shared" si="13"/>
        <v>5.826427173033518</v>
      </c>
      <c r="AE37" s="12">
        <f t="shared" si="14"/>
        <v>5.528442898753589</v>
      </c>
      <c r="AF37" s="12">
        <f t="shared" si="15"/>
        <v>5.2540322095717169</v>
      </c>
      <c r="AG37" s="12">
        <f t="shared" si="16"/>
        <v>4.980715880642741</v>
      </c>
      <c r="AH37" s="12">
        <f t="shared" si="17"/>
        <v>4.7487055589442368</v>
      </c>
      <c r="AI37" s="12">
        <f t="shared" si="18"/>
        <v>4.5165110066066863</v>
      </c>
      <c r="AJ37" s="12">
        <f t="shared" si="19"/>
        <v>4.3026936929672752</v>
      </c>
      <c r="AK37" s="12">
        <f t="shared" si="20"/>
        <v>4.1055834407655771</v>
      </c>
      <c r="AL37" s="12">
        <f t="shared" si="21"/>
        <v>3.9236728371479206</v>
      </c>
      <c r="AM37" s="12">
        <f t="shared" si="22"/>
        <v>3.7413209151624147</v>
      </c>
      <c r="AN37" s="12">
        <f t="shared" si="23"/>
        <v>3.5730689324197331</v>
      </c>
      <c r="AO37" s="12">
        <f t="shared" si="24"/>
        <v>3.4304756855942982</v>
      </c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5" x14ac:dyDescent="0.3">
      <c r="A38" s="81">
        <v>61000</v>
      </c>
      <c r="B38" s="8">
        <v>0.23300000000000001</v>
      </c>
      <c r="C38" s="8">
        <v>0.23699999999999999</v>
      </c>
      <c r="D38" s="8">
        <v>0.24099999999999999</v>
      </c>
      <c r="E38" s="8">
        <v>0.245</v>
      </c>
      <c r="F38" s="8">
        <v>0.248</v>
      </c>
      <c r="G38" s="8">
        <v>0.252</v>
      </c>
      <c r="H38" s="8">
        <v>0.255</v>
      </c>
      <c r="I38" s="8">
        <v>0.25800000000000001</v>
      </c>
      <c r="J38" s="8">
        <v>0.26</v>
      </c>
      <c r="K38" s="8">
        <v>0.26300000000000001</v>
      </c>
      <c r="L38" s="8">
        <v>0.26500000000000001</v>
      </c>
      <c r="M38" s="8">
        <v>0.26700000000000002</v>
      </c>
      <c r="O38" s="81">
        <v>61000</v>
      </c>
      <c r="P38" s="78">
        <v>355412.05755504459</v>
      </c>
      <c r="Q38" s="78">
        <v>337235.01682396891</v>
      </c>
      <c r="R38" s="78">
        <v>320495.96478387469</v>
      </c>
      <c r="S38" s="78">
        <v>305068.84768936795</v>
      </c>
      <c r="T38" s="78">
        <v>289671.03909559845</v>
      </c>
      <c r="U38" s="78">
        <v>276604.80953608756</v>
      </c>
      <c r="V38" s="78">
        <v>263497.63934687385</v>
      </c>
      <c r="W38" s="78">
        <v>251415.0668901504</v>
      </c>
      <c r="X38" s="78">
        <v>239344.04306602315</v>
      </c>
      <c r="Y38" s="78">
        <v>229091.64672500239</v>
      </c>
      <c r="Z38" s="78">
        <v>218782.80035062492</v>
      </c>
      <c r="AA38" s="78">
        <v>209259.01682125224</v>
      </c>
      <c r="AC38" s="81">
        <v>61000</v>
      </c>
      <c r="AD38" s="12">
        <f t="shared" si="13"/>
        <v>5.826427173033518</v>
      </c>
      <c r="AE38" s="12">
        <f t="shared" si="14"/>
        <v>5.528442898753589</v>
      </c>
      <c r="AF38" s="12">
        <f t="shared" si="15"/>
        <v>5.254032209571716</v>
      </c>
      <c r="AG38" s="12">
        <f t="shared" si="16"/>
        <v>5.0011286506453763</v>
      </c>
      <c r="AH38" s="12">
        <f t="shared" si="17"/>
        <v>4.7487055589442368</v>
      </c>
      <c r="AI38" s="12">
        <f t="shared" si="18"/>
        <v>4.5345050743620909</v>
      </c>
      <c r="AJ38" s="12">
        <f t="shared" si="19"/>
        <v>4.3196334319159648</v>
      </c>
      <c r="AK38" s="12">
        <f t="shared" si="20"/>
        <v>4.1215584736090225</v>
      </c>
      <c r="AL38" s="12">
        <f t="shared" si="21"/>
        <v>3.9236728371479206</v>
      </c>
      <c r="AM38" s="12">
        <f t="shared" si="22"/>
        <v>3.7556007659836457</v>
      </c>
      <c r="AN38" s="12">
        <f t="shared" si="23"/>
        <v>3.5866032844364741</v>
      </c>
      <c r="AO38" s="12">
        <f t="shared" si="24"/>
        <v>3.4304756855942991</v>
      </c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</row>
    <row r="39" spans="1:55" x14ac:dyDescent="0.3">
      <c r="A39" s="81">
        <v>62000</v>
      </c>
      <c r="B39" s="8">
        <v>0.23400000000000001</v>
      </c>
      <c r="C39" s="8">
        <v>0.23799999999999999</v>
      </c>
      <c r="D39" s="8">
        <v>0.24199999999999999</v>
      </c>
      <c r="E39" s="8">
        <v>0.245</v>
      </c>
      <c r="F39" s="8">
        <v>0.249</v>
      </c>
      <c r="G39" s="8">
        <v>0.252</v>
      </c>
      <c r="H39" s="8">
        <v>0.255</v>
      </c>
      <c r="I39" s="8">
        <v>0.25800000000000001</v>
      </c>
      <c r="J39" s="8">
        <v>0.26100000000000001</v>
      </c>
      <c r="K39" s="8">
        <v>0.26300000000000001</v>
      </c>
      <c r="L39" s="8">
        <v>0.26500000000000001</v>
      </c>
      <c r="M39" s="8">
        <v>0.26800000000000002</v>
      </c>
      <c r="O39" s="81">
        <v>62000</v>
      </c>
      <c r="P39" s="78">
        <v>362788.86449085956</v>
      </c>
      <c r="Q39" s="78">
        <v>344209.71904644708</v>
      </c>
      <c r="R39" s="78">
        <v>327101.65673200844</v>
      </c>
      <c r="S39" s="78">
        <v>310069.97634001327</v>
      </c>
      <c r="T39" s="78">
        <v>295606.92104427872</v>
      </c>
      <c r="U39" s="78">
        <v>281139.31461044966</v>
      </c>
      <c r="V39" s="78">
        <v>267817.27277878986</v>
      </c>
      <c r="W39" s="78">
        <v>255536.62536375941</v>
      </c>
      <c r="X39" s="78">
        <v>244203.3609643371</v>
      </c>
      <c r="Y39" s="78">
        <v>232847.24749098602</v>
      </c>
      <c r="Z39" s="78">
        <v>222369.4036350614</v>
      </c>
      <c r="AA39" s="78">
        <v>213486.08236642272</v>
      </c>
      <c r="AC39" s="81">
        <v>62000</v>
      </c>
      <c r="AD39" s="12">
        <f t="shared" si="13"/>
        <v>5.8514332982396704</v>
      </c>
      <c r="AE39" s="12">
        <f t="shared" si="14"/>
        <v>5.5517696620394688</v>
      </c>
      <c r="AF39" s="12">
        <f t="shared" si="15"/>
        <v>5.2758331730969106</v>
      </c>
      <c r="AG39" s="12">
        <f t="shared" si="16"/>
        <v>5.0011286506453754</v>
      </c>
      <c r="AH39" s="12">
        <f t="shared" si="17"/>
        <v>4.7678535652303022</v>
      </c>
      <c r="AI39" s="12">
        <f t="shared" si="18"/>
        <v>4.5345050743620909</v>
      </c>
      <c r="AJ39" s="12">
        <f t="shared" si="19"/>
        <v>4.3196334319159657</v>
      </c>
      <c r="AK39" s="12">
        <f t="shared" si="20"/>
        <v>4.1215584736090225</v>
      </c>
      <c r="AL39" s="12">
        <f t="shared" si="21"/>
        <v>3.9387638865215662</v>
      </c>
      <c r="AM39" s="12">
        <f t="shared" si="22"/>
        <v>3.7556007659836452</v>
      </c>
      <c r="AN39" s="12">
        <f t="shared" si="23"/>
        <v>3.5866032844364741</v>
      </c>
      <c r="AO39" s="12">
        <f t="shared" si="24"/>
        <v>3.4433239091358505</v>
      </c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</row>
    <row r="40" spans="1:55" x14ac:dyDescent="0.3">
      <c r="A40" s="81">
        <v>63000</v>
      </c>
      <c r="B40" s="8">
        <v>0.23400000000000001</v>
      </c>
      <c r="C40" s="8">
        <v>0.23799999999999999</v>
      </c>
      <c r="D40" s="8">
        <v>0.24199999999999999</v>
      </c>
      <c r="E40" s="8">
        <v>0.246</v>
      </c>
      <c r="F40" s="8">
        <v>0.249</v>
      </c>
      <c r="G40" s="8">
        <v>0.252</v>
      </c>
      <c r="H40" s="8">
        <v>0.25600000000000001</v>
      </c>
      <c r="I40" s="8">
        <v>0.25900000000000001</v>
      </c>
      <c r="J40" s="8">
        <v>0.26200000000000001</v>
      </c>
      <c r="K40" s="8">
        <v>0.26400000000000001</v>
      </c>
      <c r="L40" s="8">
        <v>0.26600000000000001</v>
      </c>
      <c r="M40" s="8">
        <v>0.26800000000000002</v>
      </c>
      <c r="O40" s="81">
        <v>63000</v>
      </c>
      <c r="P40" s="78">
        <v>368640.29778909922</v>
      </c>
      <c r="Q40" s="78">
        <v>349761.48870848655</v>
      </c>
      <c r="R40" s="78">
        <v>332377.48990510532</v>
      </c>
      <c r="S40" s="78">
        <v>316357.10950082459</v>
      </c>
      <c r="T40" s="78">
        <v>300374.77460950898</v>
      </c>
      <c r="U40" s="78">
        <v>285673.81968481175</v>
      </c>
      <c r="V40" s="78">
        <v>273204.10976447328</v>
      </c>
      <c r="W40" s="78">
        <v>260664.61090650552</v>
      </c>
      <c r="X40" s="78">
        <v>249092.86096139837</v>
      </c>
      <c r="Y40" s="78">
        <v>237502.47885870721</v>
      </c>
      <c r="Z40" s="78">
        <v>226808.6710965526</v>
      </c>
      <c r="AA40" s="78">
        <v>216929.40627555855</v>
      </c>
      <c r="AC40" s="81">
        <v>63000</v>
      </c>
      <c r="AD40" s="12">
        <f t="shared" si="13"/>
        <v>5.8514332982396704</v>
      </c>
      <c r="AE40" s="12">
        <f t="shared" si="14"/>
        <v>5.5517696620394688</v>
      </c>
      <c r="AF40" s="12">
        <f t="shared" si="15"/>
        <v>5.2758331730969097</v>
      </c>
      <c r="AG40" s="12">
        <f t="shared" si="16"/>
        <v>5.0215414206480098</v>
      </c>
      <c r="AH40" s="12">
        <f t="shared" si="17"/>
        <v>4.7678535652303013</v>
      </c>
      <c r="AI40" s="12">
        <f t="shared" si="18"/>
        <v>4.5345050743620909</v>
      </c>
      <c r="AJ40" s="12">
        <f t="shared" si="19"/>
        <v>4.3365731708646553</v>
      </c>
      <c r="AK40" s="12">
        <f t="shared" si="20"/>
        <v>4.1375335064524688</v>
      </c>
      <c r="AL40" s="12">
        <f t="shared" si="21"/>
        <v>3.9538549358952122</v>
      </c>
      <c r="AM40" s="12">
        <f t="shared" si="22"/>
        <v>3.7698806168048762</v>
      </c>
      <c r="AN40" s="12">
        <f t="shared" si="23"/>
        <v>3.6001376364532161</v>
      </c>
      <c r="AO40" s="12">
        <f t="shared" si="24"/>
        <v>3.4433239091358501</v>
      </c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</row>
    <row r="41" spans="1:55" x14ac:dyDescent="0.3">
      <c r="A41" s="81">
        <v>64000</v>
      </c>
      <c r="B41" s="8">
        <v>0.23499999999999999</v>
      </c>
      <c r="C41" s="8">
        <v>0.23899999999999999</v>
      </c>
      <c r="D41" s="8">
        <v>0.24299999999999999</v>
      </c>
      <c r="E41" s="8">
        <v>0.247</v>
      </c>
      <c r="F41" s="8">
        <v>0.25</v>
      </c>
      <c r="G41" s="8">
        <v>0.253</v>
      </c>
      <c r="H41" s="8">
        <v>0.25700000000000001</v>
      </c>
      <c r="I41" s="8">
        <v>0.25900000000000001</v>
      </c>
      <c r="J41" s="8">
        <v>0.26200000000000001</v>
      </c>
      <c r="K41" s="8">
        <v>0.26500000000000001</v>
      </c>
      <c r="L41" s="8">
        <v>0.26700000000000002</v>
      </c>
      <c r="M41" s="8">
        <v>0.26900000000000002</v>
      </c>
      <c r="O41" s="81">
        <v>64000</v>
      </c>
      <c r="P41" s="78">
        <v>376092.12310053263</v>
      </c>
      <c r="Q41" s="78">
        <v>356806.17122082238</v>
      </c>
      <c r="R41" s="78">
        <v>339048.58474381466</v>
      </c>
      <c r="S41" s="78">
        <v>322685.0682016412</v>
      </c>
      <c r="T41" s="78">
        <v>306368.1005770475</v>
      </c>
      <c r="U41" s="78">
        <v>291359.94509551977</v>
      </c>
      <c r="V41" s="78">
        <v>278624.82622805412</v>
      </c>
      <c r="W41" s="78">
        <v>264802.14441295795</v>
      </c>
      <c r="X41" s="78">
        <v>253046.71589729356</v>
      </c>
      <c r="Y41" s="78">
        <v>242186.26992807083</v>
      </c>
      <c r="Z41" s="78">
        <v>231275.00726207724</v>
      </c>
      <c r="AA41" s="78">
        <v>221195.01649135374</v>
      </c>
      <c r="AC41" s="81">
        <v>64000</v>
      </c>
      <c r="AD41" s="12">
        <f t="shared" si="13"/>
        <v>5.8764394234458219</v>
      </c>
      <c r="AE41" s="12">
        <f t="shared" si="14"/>
        <v>5.5750964253253494</v>
      </c>
      <c r="AF41" s="12">
        <f t="shared" si="15"/>
        <v>5.2976341366221043</v>
      </c>
      <c r="AG41" s="12">
        <f t="shared" si="16"/>
        <v>5.0419541906506442</v>
      </c>
      <c r="AH41" s="12">
        <f t="shared" si="17"/>
        <v>4.7870015715163676</v>
      </c>
      <c r="AI41" s="12">
        <f t="shared" si="18"/>
        <v>4.5524991421174965</v>
      </c>
      <c r="AJ41" s="12">
        <f t="shared" si="19"/>
        <v>4.3535129098133458</v>
      </c>
      <c r="AK41" s="12">
        <f t="shared" si="20"/>
        <v>4.1375335064524679</v>
      </c>
      <c r="AL41" s="12">
        <f t="shared" si="21"/>
        <v>3.9538549358952118</v>
      </c>
      <c r="AM41" s="12">
        <f t="shared" si="22"/>
        <v>3.7841604676261067</v>
      </c>
      <c r="AN41" s="12">
        <f t="shared" si="23"/>
        <v>3.6136719884699571</v>
      </c>
      <c r="AO41" s="12">
        <f t="shared" si="24"/>
        <v>3.4561721326774024</v>
      </c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</row>
    <row r="42" spans="1:55" x14ac:dyDescent="0.3">
      <c r="A42" s="81">
        <v>65000</v>
      </c>
      <c r="B42" s="8">
        <v>0.23499999999999999</v>
      </c>
      <c r="C42" s="8">
        <v>0.24</v>
      </c>
      <c r="D42" s="8">
        <v>0.24299999999999999</v>
      </c>
      <c r="E42" s="8">
        <v>0.247</v>
      </c>
      <c r="F42" s="8">
        <v>0.251</v>
      </c>
      <c r="G42" s="8">
        <v>0.254</v>
      </c>
      <c r="H42" s="8">
        <v>0.25700000000000001</v>
      </c>
      <c r="I42" s="8">
        <v>0.26</v>
      </c>
      <c r="J42" s="8">
        <v>0.26300000000000001</v>
      </c>
      <c r="K42" s="8">
        <v>0.26500000000000001</v>
      </c>
      <c r="L42" s="8">
        <v>0.26800000000000002</v>
      </c>
      <c r="M42" s="8">
        <v>0.27</v>
      </c>
      <c r="O42" s="81">
        <v>65000</v>
      </c>
      <c r="P42" s="78">
        <v>381968.56252397853</v>
      </c>
      <c r="Q42" s="78">
        <v>363897.5072597299</v>
      </c>
      <c r="R42" s="78">
        <v>344346.21888043679</v>
      </c>
      <c r="S42" s="78">
        <v>327727.02239229187</v>
      </c>
      <c r="T42" s="78">
        <v>312399.72255715809</v>
      </c>
      <c r="U42" s="78">
        <v>297082.05864173861</v>
      </c>
      <c r="V42" s="78">
        <v>282978.33913786744</v>
      </c>
      <c r="W42" s="78">
        <v>269978.0550542344</v>
      </c>
      <c r="X42" s="78">
        <v>257981.48904247576</v>
      </c>
      <c r="Y42" s="78">
        <v>245970.43039569695</v>
      </c>
      <c r="Z42" s="78">
        <v>235768.41213163541</v>
      </c>
      <c r="AA42" s="78">
        <v>225486.32315423197</v>
      </c>
      <c r="AC42" s="81">
        <v>65000</v>
      </c>
      <c r="AD42" s="12">
        <f t="shared" si="13"/>
        <v>5.8764394234458237</v>
      </c>
      <c r="AE42" s="12">
        <f t="shared" si="14"/>
        <v>5.5984231886112292</v>
      </c>
      <c r="AF42" s="12">
        <f t="shared" si="15"/>
        <v>5.2976341366221043</v>
      </c>
      <c r="AG42" s="12">
        <f t="shared" si="16"/>
        <v>5.0419541906506442</v>
      </c>
      <c r="AH42" s="12">
        <f t="shared" si="17"/>
        <v>4.8061495778024321</v>
      </c>
      <c r="AI42" s="12">
        <f t="shared" si="18"/>
        <v>4.5704932098729021</v>
      </c>
      <c r="AJ42" s="12">
        <f t="shared" si="19"/>
        <v>4.3535129098133449</v>
      </c>
      <c r="AK42" s="12">
        <f t="shared" si="20"/>
        <v>4.1535085392959141</v>
      </c>
      <c r="AL42" s="12">
        <f t="shared" si="21"/>
        <v>3.9689459852688578</v>
      </c>
      <c r="AM42" s="12">
        <f t="shared" si="22"/>
        <v>3.7841604676261071</v>
      </c>
      <c r="AN42" s="12">
        <f t="shared" si="23"/>
        <v>3.6272063404866985</v>
      </c>
      <c r="AO42" s="12">
        <f t="shared" si="24"/>
        <v>3.4690203562189534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</row>
    <row r="43" spans="1:55" x14ac:dyDescent="0.3">
      <c r="A43" s="81">
        <v>66000</v>
      </c>
      <c r="B43" s="8">
        <v>0.23599999999999999</v>
      </c>
      <c r="C43" s="8">
        <v>0.24</v>
      </c>
      <c r="D43" s="8">
        <v>0.24399999999999999</v>
      </c>
      <c r="E43" s="8">
        <v>0.248</v>
      </c>
      <c r="F43" s="8">
        <v>0.251</v>
      </c>
      <c r="G43" s="8">
        <v>0.255</v>
      </c>
      <c r="H43" s="8">
        <v>0.25800000000000001</v>
      </c>
      <c r="I43" s="8">
        <v>0.26100000000000001</v>
      </c>
      <c r="J43" s="8">
        <v>0.26400000000000001</v>
      </c>
      <c r="K43" s="8">
        <v>0.26600000000000001</v>
      </c>
      <c r="L43" s="8">
        <v>0.26900000000000002</v>
      </c>
      <c r="M43" s="8">
        <v>0.27100000000000002</v>
      </c>
      <c r="O43" s="81">
        <v>66000</v>
      </c>
      <c r="P43" s="78">
        <v>389495.40621103038</v>
      </c>
      <c r="Q43" s="78">
        <v>369495.93044834113</v>
      </c>
      <c r="R43" s="78">
        <v>351082.71660972165</v>
      </c>
      <c r="S43" s="78">
        <v>334116.21940311632</v>
      </c>
      <c r="T43" s="78">
        <v>317205.87213496055</v>
      </c>
      <c r="U43" s="78">
        <v>302840.16032346827</v>
      </c>
      <c r="V43" s="78">
        <v>288449.87481829431</v>
      </c>
      <c r="W43" s="78">
        <v>275185.9157611978</v>
      </c>
      <c r="X43" s="78">
        <v>262946.44428640523</v>
      </c>
      <c r="Y43" s="78">
        <v>250697.06101752428</v>
      </c>
      <c r="Z43" s="78">
        <v>240288.88570522703</v>
      </c>
      <c r="AA43" s="78">
        <v>229803.32626419334</v>
      </c>
      <c r="AC43" s="81">
        <v>66000</v>
      </c>
      <c r="AD43" s="12">
        <f t="shared" si="13"/>
        <v>5.9014455486519752</v>
      </c>
      <c r="AE43" s="12">
        <f t="shared" si="14"/>
        <v>5.5984231886112292</v>
      </c>
      <c r="AF43" s="12">
        <f t="shared" si="15"/>
        <v>5.3194351001472979</v>
      </c>
      <c r="AG43" s="12">
        <f t="shared" si="16"/>
        <v>5.0623669606532777</v>
      </c>
      <c r="AH43" s="12">
        <f t="shared" si="17"/>
        <v>4.8061495778024321</v>
      </c>
      <c r="AI43" s="12">
        <f t="shared" si="18"/>
        <v>4.5884872776283068</v>
      </c>
      <c r="AJ43" s="12">
        <f t="shared" si="19"/>
        <v>4.3704526487620345</v>
      </c>
      <c r="AK43" s="12">
        <f t="shared" si="20"/>
        <v>4.1694835721393604</v>
      </c>
      <c r="AL43" s="12">
        <f t="shared" si="21"/>
        <v>3.9840370346425034</v>
      </c>
      <c r="AM43" s="12">
        <f t="shared" si="22"/>
        <v>3.7984403184473376</v>
      </c>
      <c r="AN43" s="12">
        <f t="shared" si="23"/>
        <v>3.64074069250344</v>
      </c>
      <c r="AO43" s="12">
        <f t="shared" si="24"/>
        <v>3.4818685797605053</v>
      </c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</row>
    <row r="44" spans="1:55" x14ac:dyDescent="0.3">
      <c r="A44" s="81">
        <v>67000</v>
      </c>
      <c r="B44" s="8">
        <v>0.23699999999999999</v>
      </c>
      <c r="C44" s="8">
        <v>0.24099999999999999</v>
      </c>
      <c r="D44" s="8">
        <v>0.245</v>
      </c>
      <c r="E44" s="8">
        <v>0.249</v>
      </c>
      <c r="F44" s="8">
        <v>0.252</v>
      </c>
      <c r="G44" s="8">
        <v>0.25600000000000001</v>
      </c>
      <c r="H44" s="8">
        <v>0.25900000000000001</v>
      </c>
      <c r="I44" s="8">
        <v>0.26200000000000001</v>
      </c>
      <c r="J44" s="8">
        <v>0.26500000000000001</v>
      </c>
      <c r="K44" s="8">
        <v>0.26700000000000002</v>
      </c>
      <c r="L44" s="8">
        <v>0.27</v>
      </c>
      <c r="M44" s="8">
        <v>0.27200000000000002</v>
      </c>
      <c r="O44" s="81">
        <v>67000</v>
      </c>
      <c r="P44" s="78">
        <v>397072.26214849454</v>
      </c>
      <c r="Q44" s="78">
        <v>376657.24677710631</v>
      </c>
      <c r="R44" s="78">
        <v>357862.81626605697</v>
      </c>
      <c r="S44" s="78">
        <v>340546.24195394613</v>
      </c>
      <c r="T44" s="78">
        <v>323294.93813392939</v>
      </c>
      <c r="U44" s="78">
        <v>308634.2501407087</v>
      </c>
      <c r="V44" s="78">
        <v>293955.2899766186</v>
      </c>
      <c r="W44" s="78">
        <v>280425.72653384798</v>
      </c>
      <c r="X44" s="78">
        <v>267941.58162908204</v>
      </c>
      <c r="Y44" s="78">
        <v>255452.25134099406</v>
      </c>
      <c r="Z44" s="78">
        <v>244836.42798285215</v>
      </c>
      <c r="AA44" s="78">
        <v>234146.02582123782</v>
      </c>
      <c r="AC44" s="81">
        <v>67000</v>
      </c>
      <c r="AD44" s="12">
        <f t="shared" si="13"/>
        <v>5.9264516738581277</v>
      </c>
      <c r="AE44" s="12">
        <f t="shared" si="14"/>
        <v>5.621749951897109</v>
      </c>
      <c r="AF44" s="12">
        <f t="shared" si="15"/>
        <v>5.3412360636724916</v>
      </c>
      <c r="AG44" s="12">
        <f t="shared" si="16"/>
        <v>5.0827797306559122</v>
      </c>
      <c r="AH44" s="12">
        <f t="shared" si="17"/>
        <v>4.8252975840884984</v>
      </c>
      <c r="AI44" s="12">
        <f t="shared" si="18"/>
        <v>4.6064813453837115</v>
      </c>
      <c r="AJ44" s="12">
        <f t="shared" si="19"/>
        <v>4.387392387710725</v>
      </c>
      <c r="AK44" s="12">
        <f t="shared" si="20"/>
        <v>4.1854586049828058</v>
      </c>
      <c r="AL44" s="12">
        <f t="shared" si="21"/>
        <v>3.9991280840161498</v>
      </c>
      <c r="AM44" s="12">
        <f t="shared" si="22"/>
        <v>3.8127201692685682</v>
      </c>
      <c r="AN44" s="12">
        <f t="shared" si="23"/>
        <v>3.6542750445201815</v>
      </c>
      <c r="AO44" s="12">
        <f t="shared" si="24"/>
        <v>3.4947168033020573</v>
      </c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</row>
    <row r="45" spans="1:55" x14ac:dyDescent="0.3">
      <c r="A45" s="81">
        <v>68000</v>
      </c>
      <c r="B45" s="8">
        <v>0.23799999999999999</v>
      </c>
      <c r="C45" s="8">
        <v>0.24199999999999999</v>
      </c>
      <c r="D45" s="8">
        <v>0.246</v>
      </c>
      <c r="E45" s="8">
        <v>0.25</v>
      </c>
      <c r="F45" s="8">
        <v>0.253</v>
      </c>
      <c r="G45" s="8">
        <v>0.25700000000000001</v>
      </c>
      <c r="H45" s="8">
        <v>0.26</v>
      </c>
      <c r="I45" s="8">
        <v>0.26200000000000001</v>
      </c>
      <c r="J45" s="8">
        <v>0.26600000000000001</v>
      </c>
      <c r="K45" s="8">
        <v>0.26800000000000002</v>
      </c>
      <c r="L45" s="8">
        <v>0.27100000000000002</v>
      </c>
      <c r="M45" s="8">
        <v>0.27300000000000002</v>
      </c>
      <c r="O45" s="81">
        <v>68000</v>
      </c>
      <c r="P45" s="78">
        <v>404699.13033637108</v>
      </c>
      <c r="Q45" s="78">
        <v>383865.21663244325</v>
      </c>
      <c r="R45" s="78">
        <v>364686.51784944261</v>
      </c>
      <c r="S45" s="78">
        <v>347017.09004478116</v>
      </c>
      <c r="T45" s="78">
        <v>329422.30014547036</v>
      </c>
      <c r="U45" s="78">
        <v>314464.32809345995</v>
      </c>
      <c r="V45" s="78">
        <v>299494.5846128402</v>
      </c>
      <c r="W45" s="78">
        <v>284611.1851388308</v>
      </c>
      <c r="X45" s="78">
        <v>272966.90107050608</v>
      </c>
      <c r="Y45" s="78">
        <v>260236.0013661063</v>
      </c>
      <c r="Z45" s="78">
        <v>249411.03896451075</v>
      </c>
      <c r="AA45" s="78">
        <v>238514.4218253654</v>
      </c>
      <c r="AC45" s="81">
        <v>68000</v>
      </c>
      <c r="AD45" s="12">
        <f t="shared" si="13"/>
        <v>5.951457799064281</v>
      </c>
      <c r="AE45" s="12">
        <f t="shared" si="14"/>
        <v>5.6450767151829888</v>
      </c>
      <c r="AF45" s="12">
        <f t="shared" si="15"/>
        <v>5.3630370271976853</v>
      </c>
      <c r="AG45" s="12">
        <f t="shared" si="16"/>
        <v>5.1031925006585466</v>
      </c>
      <c r="AH45" s="12">
        <f t="shared" si="17"/>
        <v>4.8444455903745638</v>
      </c>
      <c r="AI45" s="12">
        <f t="shared" si="18"/>
        <v>4.624475413139117</v>
      </c>
      <c r="AJ45" s="12">
        <f t="shared" si="19"/>
        <v>4.4043321266594146</v>
      </c>
      <c r="AK45" s="12">
        <f t="shared" si="20"/>
        <v>4.1854586049828058</v>
      </c>
      <c r="AL45" s="12">
        <f t="shared" si="21"/>
        <v>4.014219133389795</v>
      </c>
      <c r="AM45" s="12">
        <f t="shared" si="22"/>
        <v>3.8270000200897987</v>
      </c>
      <c r="AN45" s="12">
        <f t="shared" si="23"/>
        <v>3.667809396536923</v>
      </c>
      <c r="AO45" s="12">
        <f t="shared" si="24"/>
        <v>3.5075650268436087</v>
      </c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</row>
    <row r="46" spans="1:55" x14ac:dyDescent="0.3">
      <c r="A46" s="81">
        <v>69000</v>
      </c>
      <c r="B46" s="8">
        <v>0.23899999999999999</v>
      </c>
      <c r="C46" s="8">
        <v>0.24299999999999999</v>
      </c>
      <c r="D46" s="8">
        <v>0.247</v>
      </c>
      <c r="E46" s="8">
        <v>0.251</v>
      </c>
      <c r="F46" s="8">
        <v>0.254</v>
      </c>
      <c r="G46" s="8">
        <v>0.25800000000000001</v>
      </c>
      <c r="H46" s="8">
        <v>0.26</v>
      </c>
      <c r="I46" s="8">
        <v>0.26300000000000001</v>
      </c>
      <c r="J46" s="8">
        <v>0.26600000000000001</v>
      </c>
      <c r="K46" s="8">
        <v>0.26900000000000002</v>
      </c>
      <c r="L46" s="8">
        <v>0.27200000000000002</v>
      </c>
      <c r="M46" s="8">
        <v>0.27400000000000002</v>
      </c>
      <c r="O46" s="81">
        <v>69000</v>
      </c>
      <c r="P46" s="78">
        <v>412376.01077465987</v>
      </c>
      <c r="Q46" s="78">
        <v>391119.840014352</v>
      </c>
      <c r="R46" s="78">
        <v>371553.8213598787</v>
      </c>
      <c r="S46" s="78">
        <v>353528.76367562148</v>
      </c>
      <c r="T46" s="78">
        <v>335587.95816958341</v>
      </c>
      <c r="U46" s="78">
        <v>320330.39418172202</v>
      </c>
      <c r="V46" s="78">
        <v>303898.91673949966</v>
      </c>
      <c r="W46" s="78">
        <v>289898.9210100114</v>
      </c>
      <c r="X46" s="78">
        <v>276981.1202038959</v>
      </c>
      <c r="Y46" s="78">
        <v>265048.311092861</v>
      </c>
      <c r="Z46" s="78">
        <v>254012.71865020282</v>
      </c>
      <c r="AA46" s="78">
        <v>242908.51427657605</v>
      </c>
      <c r="AC46" s="81">
        <v>69000</v>
      </c>
      <c r="AD46" s="12">
        <f t="shared" si="13"/>
        <v>5.9764639242704325</v>
      </c>
      <c r="AE46" s="12">
        <f t="shared" si="14"/>
        <v>5.6684034784688695</v>
      </c>
      <c r="AF46" s="12">
        <f t="shared" si="15"/>
        <v>5.3848379907228798</v>
      </c>
      <c r="AG46" s="12">
        <f t="shared" si="16"/>
        <v>5.123605270661181</v>
      </c>
      <c r="AH46" s="12">
        <f t="shared" si="17"/>
        <v>4.8635935966606292</v>
      </c>
      <c r="AI46" s="12">
        <f t="shared" si="18"/>
        <v>4.6424694808945217</v>
      </c>
      <c r="AJ46" s="12">
        <f t="shared" si="19"/>
        <v>4.4043321266594155</v>
      </c>
      <c r="AK46" s="12">
        <f t="shared" si="20"/>
        <v>4.201433637826252</v>
      </c>
      <c r="AL46" s="12">
        <f t="shared" si="21"/>
        <v>4.0142191333897959</v>
      </c>
      <c r="AM46" s="12">
        <f t="shared" si="22"/>
        <v>3.8412798709110287</v>
      </c>
      <c r="AN46" s="12">
        <f t="shared" si="23"/>
        <v>3.681343748553664</v>
      </c>
      <c r="AO46" s="12">
        <f t="shared" si="24"/>
        <v>3.5204132503851602</v>
      </c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</row>
    <row r="47" spans="1:55" x14ac:dyDescent="0.3">
      <c r="A47" s="81">
        <v>70000</v>
      </c>
      <c r="B47" s="8">
        <v>0.23899999999999999</v>
      </c>
      <c r="C47" s="8">
        <v>0.24299999999999999</v>
      </c>
      <c r="D47" s="8">
        <v>0.247</v>
      </c>
      <c r="E47" s="8">
        <v>0.252</v>
      </c>
      <c r="F47" s="8">
        <v>0.255</v>
      </c>
      <c r="G47" s="8">
        <v>0.25800000000000001</v>
      </c>
      <c r="H47" s="8">
        <v>0.26100000000000001</v>
      </c>
      <c r="I47" s="8">
        <v>0.26400000000000001</v>
      </c>
      <c r="J47" s="8">
        <v>0.26700000000000002</v>
      </c>
      <c r="K47" s="8">
        <v>0.27</v>
      </c>
      <c r="L47" s="8">
        <v>0.27200000000000002</v>
      </c>
      <c r="M47" s="8">
        <v>0.27500000000000002</v>
      </c>
      <c r="O47" s="81">
        <v>70000</v>
      </c>
      <c r="P47" s="78">
        <v>418352.47469893028</v>
      </c>
      <c r="Q47" s="78">
        <v>396788.24349282088</v>
      </c>
      <c r="R47" s="78">
        <v>376938.65935060155</v>
      </c>
      <c r="S47" s="78">
        <v>360081.26284646703</v>
      </c>
      <c r="T47" s="78">
        <v>341791.91220626864</v>
      </c>
      <c r="U47" s="78">
        <v>324972.86366261658</v>
      </c>
      <c r="V47" s="78">
        <v>309489.0305925674</v>
      </c>
      <c r="W47" s="78">
        <v>295218.60694687883</v>
      </c>
      <c r="X47" s="78">
        <v>282051.71279344091</v>
      </c>
      <c r="Y47" s="78">
        <v>269889.18052125815</v>
      </c>
      <c r="Z47" s="78">
        <v>257694.0623987565</v>
      </c>
      <c r="AA47" s="78">
        <v>247328.30317486986</v>
      </c>
      <c r="AC47" s="81">
        <v>70000</v>
      </c>
      <c r="AD47" s="12">
        <f t="shared" si="13"/>
        <v>5.9764639242704325</v>
      </c>
      <c r="AE47" s="12">
        <f t="shared" si="14"/>
        <v>5.6684034784688695</v>
      </c>
      <c r="AF47" s="12">
        <f t="shared" si="15"/>
        <v>5.3848379907228789</v>
      </c>
      <c r="AG47" s="12">
        <f t="shared" si="16"/>
        <v>5.1440180406638145</v>
      </c>
      <c r="AH47" s="12">
        <f t="shared" si="17"/>
        <v>4.8827416029466946</v>
      </c>
      <c r="AI47" s="12">
        <f t="shared" si="18"/>
        <v>4.6424694808945226</v>
      </c>
      <c r="AJ47" s="12">
        <f t="shared" si="19"/>
        <v>4.421271865608106</v>
      </c>
      <c r="AK47" s="12">
        <f t="shared" si="20"/>
        <v>4.2174086706696974</v>
      </c>
      <c r="AL47" s="12">
        <f t="shared" si="21"/>
        <v>4.0293101827634414</v>
      </c>
      <c r="AM47" s="12">
        <f t="shared" si="22"/>
        <v>3.8555597217322592</v>
      </c>
      <c r="AN47" s="12">
        <f t="shared" si="23"/>
        <v>3.6813437485536644</v>
      </c>
      <c r="AO47" s="12">
        <f t="shared" si="24"/>
        <v>3.5332614739267121</v>
      </c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</row>
    <row r="48" spans="1:55" x14ac:dyDescent="0.3">
      <c r="A48" s="81">
        <v>71000</v>
      </c>
      <c r="B48" s="8">
        <v>0.24</v>
      </c>
      <c r="C48" s="8">
        <v>0.24399999999999999</v>
      </c>
      <c r="D48" s="8">
        <v>0.248</v>
      </c>
      <c r="E48" s="8">
        <v>0.252</v>
      </c>
      <c r="F48" s="8">
        <v>0.25600000000000001</v>
      </c>
      <c r="G48" s="8">
        <v>0.25900000000000001</v>
      </c>
      <c r="H48" s="8">
        <v>0.26200000000000001</v>
      </c>
      <c r="I48" s="8">
        <v>0.26500000000000001</v>
      </c>
      <c r="J48" s="8">
        <v>0.26800000000000002</v>
      </c>
      <c r="K48" s="8">
        <v>0.27100000000000002</v>
      </c>
      <c r="L48" s="8">
        <v>0.27300000000000002</v>
      </c>
      <c r="M48" s="8">
        <v>0.27600000000000002</v>
      </c>
      <c r="O48" s="81">
        <v>71000</v>
      </c>
      <c r="P48" s="78">
        <v>426104.37351283757</v>
      </c>
      <c r="Q48" s="78">
        <v>404112.84716458723</v>
      </c>
      <c r="R48" s="78">
        <v>383871.36575161316</v>
      </c>
      <c r="S48" s="78">
        <v>365225.28088713082</v>
      </c>
      <c r="T48" s="78">
        <v>348034.162255526</v>
      </c>
      <c r="U48" s="78">
        <v>330892.91195414483</v>
      </c>
      <c r="V48" s="78">
        <v>315113.02392353251</v>
      </c>
      <c r="W48" s="78">
        <v>300570.24294943322</v>
      </c>
      <c r="X48" s="78">
        <v>287152.4874817332</v>
      </c>
      <c r="Y48" s="78">
        <v>274758.6096512978</v>
      </c>
      <c r="Z48" s="78">
        <v>262336.34514049877</v>
      </c>
      <c r="AA48" s="78">
        <v>251773.78852024672</v>
      </c>
      <c r="AC48" s="81">
        <v>71000</v>
      </c>
      <c r="AD48" s="12">
        <f t="shared" si="13"/>
        <v>6.0014700494765858</v>
      </c>
      <c r="AE48" s="12">
        <f t="shared" si="14"/>
        <v>5.6917302417547502</v>
      </c>
      <c r="AF48" s="12">
        <f t="shared" si="15"/>
        <v>5.4066389542480726</v>
      </c>
      <c r="AG48" s="12">
        <f t="shared" si="16"/>
        <v>5.1440180406638145</v>
      </c>
      <c r="AH48" s="12">
        <f t="shared" si="17"/>
        <v>4.9018896092327608</v>
      </c>
      <c r="AI48" s="12">
        <f t="shared" si="18"/>
        <v>4.6604635486499273</v>
      </c>
      <c r="AJ48" s="12">
        <f t="shared" si="19"/>
        <v>4.4382116045567956</v>
      </c>
      <c r="AK48" s="12">
        <f t="shared" si="20"/>
        <v>4.2333837035131436</v>
      </c>
      <c r="AL48" s="12">
        <f t="shared" si="21"/>
        <v>4.044401232137087</v>
      </c>
      <c r="AM48" s="12">
        <f t="shared" si="22"/>
        <v>3.8698395725534902</v>
      </c>
      <c r="AN48" s="12">
        <f t="shared" si="23"/>
        <v>3.6948781005704054</v>
      </c>
      <c r="AO48" s="12">
        <f t="shared" si="24"/>
        <v>3.5461096974682635</v>
      </c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</row>
    <row r="49" spans="1:55" x14ac:dyDescent="0.3">
      <c r="A49" s="81">
        <v>72000</v>
      </c>
      <c r="B49" s="8">
        <v>0.24099999999999999</v>
      </c>
      <c r="C49" s="8">
        <v>0.246</v>
      </c>
      <c r="D49" s="8">
        <v>0.249</v>
      </c>
      <c r="E49" s="8">
        <v>0.253</v>
      </c>
      <c r="F49" s="8">
        <v>0.25700000000000001</v>
      </c>
      <c r="G49" s="8">
        <v>0.26100000000000001</v>
      </c>
      <c r="H49" s="8">
        <v>0.26400000000000001</v>
      </c>
      <c r="I49" s="8">
        <v>0.26600000000000001</v>
      </c>
      <c r="J49" s="8">
        <v>0.26900000000000002</v>
      </c>
      <c r="K49" s="8">
        <v>0.27100000000000002</v>
      </c>
      <c r="L49" s="8">
        <v>0.27400000000000002</v>
      </c>
      <c r="M49" s="8">
        <v>0.27700000000000002</v>
      </c>
      <c r="O49" s="81">
        <v>72000</v>
      </c>
      <c r="P49" s="78">
        <v>433906.28457715712</v>
      </c>
      <c r="Q49" s="78">
        <v>413163.63131950871</v>
      </c>
      <c r="R49" s="78">
        <v>390847.67407967523</v>
      </c>
      <c r="S49" s="78">
        <v>371839.01836798433</v>
      </c>
      <c r="T49" s="78">
        <v>354314.70831735543</v>
      </c>
      <c r="U49" s="78">
        <v>338144.52125957311</v>
      </c>
      <c r="V49" s="78">
        <v>321990.55793670064</v>
      </c>
      <c r="W49" s="78">
        <v>305953.82901767443</v>
      </c>
      <c r="X49" s="78">
        <v>292283.44426877279</v>
      </c>
      <c r="Y49" s="78">
        <v>278628.44922385132</v>
      </c>
      <c r="Z49" s="78">
        <v>267005.6965862746</v>
      </c>
      <c r="AA49" s="78">
        <v>256244.97031270669</v>
      </c>
      <c r="AC49" s="81">
        <v>72000</v>
      </c>
      <c r="AD49" s="12">
        <f t="shared" si="13"/>
        <v>6.0264761746827373</v>
      </c>
      <c r="AE49" s="12">
        <f t="shared" si="14"/>
        <v>5.7383837683265098</v>
      </c>
      <c r="AF49" s="12">
        <f t="shared" si="15"/>
        <v>5.4284399177732672</v>
      </c>
      <c r="AG49" s="12">
        <f t="shared" si="16"/>
        <v>5.1644308106664489</v>
      </c>
      <c r="AH49" s="12">
        <f t="shared" si="17"/>
        <v>4.9210376155188253</v>
      </c>
      <c r="AI49" s="12">
        <f t="shared" si="18"/>
        <v>4.6964516841607375</v>
      </c>
      <c r="AJ49" s="12">
        <f t="shared" si="19"/>
        <v>4.4720910824541757</v>
      </c>
      <c r="AK49" s="12">
        <f>W49/$O49</f>
        <v>4.249358736356589</v>
      </c>
      <c r="AL49" s="12">
        <f t="shared" si="21"/>
        <v>4.0594922815107335</v>
      </c>
      <c r="AM49" s="12">
        <f t="shared" si="22"/>
        <v>3.8698395725534906</v>
      </c>
      <c r="AN49" s="12">
        <f t="shared" si="23"/>
        <v>3.7084124525871474</v>
      </c>
      <c r="AO49" s="12">
        <f t="shared" si="24"/>
        <v>3.558957921009815</v>
      </c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</row>
    <row r="50" spans="1:55" x14ac:dyDescent="0.3">
      <c r="A50" s="81">
        <v>73000</v>
      </c>
      <c r="B50" s="8">
        <v>0.24299999999999999</v>
      </c>
      <c r="C50" s="8">
        <v>0.247</v>
      </c>
      <c r="D50" s="8">
        <v>0.251</v>
      </c>
      <c r="E50" s="8">
        <v>0.255</v>
      </c>
      <c r="F50" s="8">
        <v>0.25900000000000001</v>
      </c>
      <c r="G50" s="8">
        <v>0.26200000000000001</v>
      </c>
      <c r="H50" s="8">
        <v>0.26500000000000001</v>
      </c>
      <c r="I50" s="8">
        <v>0.26800000000000002</v>
      </c>
      <c r="J50" s="8">
        <v>0.27100000000000002</v>
      </c>
      <c r="K50" s="8">
        <v>0.27300000000000002</v>
      </c>
      <c r="L50" s="8">
        <v>0.27600000000000002</v>
      </c>
      <c r="M50" s="8">
        <v>0.27800000000000002</v>
      </c>
      <c r="O50" s="81">
        <v>73000</v>
      </c>
      <c r="P50" s="78">
        <v>443583.65503193811</v>
      </c>
      <c r="Q50" s="78">
        <v>420604.86880770448</v>
      </c>
      <c r="R50" s="78">
        <v>399459.05467212683</v>
      </c>
      <c r="S50" s="78">
        <v>379983.71359903534</v>
      </c>
      <c r="T50" s="78">
        <v>362031.35485063982</v>
      </c>
      <c r="U50" s="78">
        <v>344154.53988987842</v>
      </c>
      <c r="V50" s="78">
        <v>327699.2499624092</v>
      </c>
      <c r="W50" s="78">
        <v>312535.5425491741</v>
      </c>
      <c r="X50" s="78">
        <v>298546.22975883581</v>
      </c>
      <c r="Y50" s="78">
        <v>284583.14701630449</v>
      </c>
      <c r="Z50" s="78">
        <v>272690.12443330599</v>
      </c>
      <c r="AA50" s="78">
        <v>260741.84855224981</v>
      </c>
      <c r="AC50" s="81">
        <v>73000</v>
      </c>
      <c r="AD50" s="12">
        <f t="shared" si="13"/>
        <v>6.0764884250950422</v>
      </c>
      <c r="AE50" s="12">
        <f t="shared" si="14"/>
        <v>5.7617105316123904</v>
      </c>
      <c r="AF50" s="12">
        <f t="shared" si="15"/>
        <v>5.4720418448236554</v>
      </c>
      <c r="AG50" s="12">
        <f t="shared" si="16"/>
        <v>5.2052563506717169</v>
      </c>
      <c r="AH50" s="12">
        <f t="shared" si="17"/>
        <v>4.9593336280909561</v>
      </c>
      <c r="AI50" s="12">
        <f t="shared" si="18"/>
        <v>4.7144457519161431</v>
      </c>
      <c r="AJ50" s="12">
        <f t="shared" si="19"/>
        <v>4.4890308214028654</v>
      </c>
      <c r="AK50" s="12">
        <f t="shared" si="20"/>
        <v>4.2813088020434806</v>
      </c>
      <c r="AL50" s="12">
        <f t="shared" si="21"/>
        <v>4.0896743802580247</v>
      </c>
      <c r="AM50" s="12">
        <f t="shared" si="22"/>
        <v>3.8983992741959517</v>
      </c>
      <c r="AN50" s="12">
        <f t="shared" si="23"/>
        <v>3.7354811566206299</v>
      </c>
      <c r="AO50" s="12">
        <f t="shared" si="24"/>
        <v>3.5718061445513674</v>
      </c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</row>
    <row r="51" spans="1:55" x14ac:dyDescent="0.3">
      <c r="A51" s="81">
        <v>74000</v>
      </c>
      <c r="B51" s="8">
        <v>0.24399999999999999</v>
      </c>
      <c r="C51" s="8">
        <v>0.249</v>
      </c>
      <c r="D51" s="8">
        <v>0.253</v>
      </c>
      <c r="E51" s="8">
        <v>0.25600000000000001</v>
      </c>
      <c r="F51" s="8">
        <v>0.26</v>
      </c>
      <c r="G51" s="8">
        <v>0.26300000000000001</v>
      </c>
      <c r="H51" s="8">
        <v>0.26700000000000002</v>
      </c>
      <c r="I51" s="8">
        <v>0.27</v>
      </c>
      <c r="J51" s="8">
        <v>0.27200000000000002</v>
      </c>
      <c r="K51" s="8">
        <v>0.27500000000000002</v>
      </c>
      <c r="L51" s="8">
        <v>0.27700000000000002</v>
      </c>
      <c r="M51" s="8">
        <v>0.28000000000000003</v>
      </c>
      <c r="O51" s="81">
        <v>74000</v>
      </c>
      <c r="P51" s="78">
        <v>451510.59672228846</v>
      </c>
      <c r="Q51" s="78">
        <v>429818.94030562713</v>
      </c>
      <c r="R51" s="78">
        <v>408157.63911867916</v>
      </c>
      <c r="S51" s="78">
        <v>386699.51492990204</v>
      </c>
      <c r="T51" s="78">
        <v>368407.64094389958</v>
      </c>
      <c r="U51" s="78">
        <v>350200.54665569455</v>
      </c>
      <c r="V51" s="78">
        <v>334695.36214821821</v>
      </c>
      <c r="W51" s="78">
        <v>319181.15621204756</v>
      </c>
      <c r="X51" s="78">
        <v>303752.64179274358</v>
      </c>
      <c r="Y51" s="78">
        <v>290594.96421204251</v>
      </c>
      <c r="Z51" s="78">
        <v>277427.14763916546</v>
      </c>
      <c r="AA51" s="78">
        <v>266215.19178095087</v>
      </c>
      <c r="AC51" s="81">
        <v>74000</v>
      </c>
      <c r="AD51" s="12">
        <f t="shared" si="13"/>
        <v>6.1014945503011955</v>
      </c>
      <c r="AE51" s="12">
        <f t="shared" si="14"/>
        <v>5.80836405818415</v>
      </c>
      <c r="AF51" s="12">
        <f t="shared" si="15"/>
        <v>5.5156437718740428</v>
      </c>
      <c r="AG51" s="12">
        <f t="shared" si="16"/>
        <v>5.2256691206743522</v>
      </c>
      <c r="AH51" s="12">
        <f t="shared" si="17"/>
        <v>4.9784816343770215</v>
      </c>
      <c r="AI51" s="12">
        <f t="shared" si="18"/>
        <v>4.7324398196715478</v>
      </c>
      <c r="AJ51" s="12">
        <f t="shared" si="19"/>
        <v>4.5229102993002464</v>
      </c>
      <c r="AK51" s="12">
        <f t="shared" si="20"/>
        <v>4.3132588677303723</v>
      </c>
      <c r="AL51" s="12">
        <f t="shared" si="21"/>
        <v>4.1047654296316702</v>
      </c>
      <c r="AM51" s="12">
        <f t="shared" si="22"/>
        <v>3.9269589758384122</v>
      </c>
      <c r="AN51" s="12">
        <f t="shared" si="23"/>
        <v>3.7490155086373709</v>
      </c>
      <c r="AO51" s="12">
        <f t="shared" si="24"/>
        <v>3.5975025916344712</v>
      </c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</row>
    <row r="52" spans="1:55" x14ac:dyDescent="0.3">
      <c r="A52" s="81">
        <v>75000</v>
      </c>
      <c r="B52" s="8">
        <v>0.245</v>
      </c>
      <c r="C52" s="8">
        <v>0.25</v>
      </c>
      <c r="D52" s="8">
        <v>0.254</v>
      </c>
      <c r="E52" s="8">
        <v>0.25800000000000001</v>
      </c>
      <c r="F52" s="8">
        <v>0.26100000000000001</v>
      </c>
      <c r="G52" s="8">
        <v>0.26500000000000001</v>
      </c>
      <c r="H52" s="8">
        <v>0.26800000000000002</v>
      </c>
      <c r="I52" s="8">
        <v>0.27100000000000002</v>
      </c>
      <c r="J52" s="8">
        <v>0.27400000000000002</v>
      </c>
      <c r="K52" s="8">
        <v>0.27600000000000002</v>
      </c>
      <c r="L52" s="8">
        <v>0.27900000000000003</v>
      </c>
      <c r="M52" s="8">
        <v>0.28199999999999997</v>
      </c>
      <c r="O52" s="81">
        <v>75000</v>
      </c>
      <c r="P52" s="78">
        <v>459487.55066305102</v>
      </c>
      <c r="Q52" s="78">
        <v>437376.81161025231</v>
      </c>
      <c r="R52" s="78">
        <v>415308.35515494272</v>
      </c>
      <c r="S52" s="78">
        <v>394987.09955097147</v>
      </c>
      <c r="T52" s="78">
        <v>374822.22304973152</v>
      </c>
      <c r="U52" s="78">
        <v>357632.09663867689</v>
      </c>
      <c r="V52" s="78">
        <v>340488.75286867021</v>
      </c>
      <c r="W52" s="78">
        <v>324692.5425430364</v>
      </c>
      <c r="X52" s="78">
        <v>310121.06462842214</v>
      </c>
      <c r="Y52" s="78">
        <v>295592.91199947323</v>
      </c>
      <c r="Z52" s="78">
        <v>283206.31595031411</v>
      </c>
      <c r="AA52" s="78">
        <v>271739.92790381797</v>
      </c>
      <c r="AC52" s="81">
        <v>75000</v>
      </c>
      <c r="AD52" s="12">
        <f t="shared" si="13"/>
        <v>6.126500675507347</v>
      </c>
      <c r="AE52" s="12">
        <f t="shared" si="14"/>
        <v>5.8316908214700307</v>
      </c>
      <c r="AF52" s="12">
        <f t="shared" si="15"/>
        <v>5.5374447353992364</v>
      </c>
      <c r="AG52" s="12">
        <f t="shared" si="16"/>
        <v>5.2664946606796192</v>
      </c>
      <c r="AH52" s="12">
        <f t="shared" si="17"/>
        <v>4.9976296406630869</v>
      </c>
      <c r="AI52" s="12">
        <f t="shared" si="18"/>
        <v>4.7684279551823581</v>
      </c>
      <c r="AJ52" s="12">
        <f t="shared" si="19"/>
        <v>4.539850038248936</v>
      </c>
      <c r="AK52" s="12">
        <f t="shared" si="20"/>
        <v>4.3292339005738185</v>
      </c>
      <c r="AL52" s="12">
        <f t="shared" si="21"/>
        <v>4.1349475283789623</v>
      </c>
      <c r="AM52" s="12">
        <f t="shared" si="22"/>
        <v>3.9412388266596432</v>
      </c>
      <c r="AN52" s="12">
        <f t="shared" si="23"/>
        <v>3.7760842126708547</v>
      </c>
      <c r="AO52" s="12">
        <f t="shared" si="24"/>
        <v>3.6231990387175728</v>
      </c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1:55" x14ac:dyDescent="0.3">
      <c r="A53" s="81">
        <v>76000</v>
      </c>
      <c r="B53" s="8">
        <v>0.246</v>
      </c>
      <c r="C53" s="8">
        <v>0.251</v>
      </c>
      <c r="D53" s="8">
        <v>0.25600000000000001</v>
      </c>
      <c r="E53" s="8">
        <v>0.25900000000000001</v>
      </c>
      <c r="F53" s="8">
        <v>0.26300000000000001</v>
      </c>
      <c r="G53" s="8">
        <v>0.26600000000000001</v>
      </c>
      <c r="H53" s="8">
        <v>0.27</v>
      </c>
      <c r="I53" s="8">
        <v>0.27300000000000002</v>
      </c>
      <c r="J53" s="8">
        <v>0.27500000000000002</v>
      </c>
      <c r="K53" s="8">
        <v>0.27800000000000002</v>
      </c>
      <c r="L53" s="8">
        <v>0.28000000000000003</v>
      </c>
      <c r="M53" s="8">
        <v>0.28299999999999997</v>
      </c>
      <c r="O53" s="81">
        <v>76000</v>
      </c>
      <c r="P53" s="78">
        <v>467514.51685422601</v>
      </c>
      <c r="Q53" s="78">
        <v>444981.33644144924</v>
      </c>
      <c r="R53" s="78">
        <v>424159.54634617141</v>
      </c>
      <c r="S53" s="78">
        <v>401804.9647318513</v>
      </c>
      <c r="T53" s="78">
        <v>382730.34964587662</v>
      </c>
      <c r="U53" s="78">
        <v>363768.07374327001</v>
      </c>
      <c r="V53" s="78">
        <v>347603.44322712003</v>
      </c>
      <c r="W53" s="78">
        <v>331449.98143581394</v>
      </c>
      <c r="X53" s="78">
        <v>315402.93190919823</v>
      </c>
      <c r="Y53" s="78">
        <v>301704.68815095996</v>
      </c>
      <c r="Z53" s="78">
        <v>288011.01091625734</v>
      </c>
      <c r="AA53" s="78">
        <v>276339.59193169349</v>
      </c>
      <c r="AC53" s="81">
        <v>76000</v>
      </c>
      <c r="AD53" s="12">
        <f t="shared" si="13"/>
        <v>6.1515068007135003</v>
      </c>
      <c r="AE53" s="12">
        <f t="shared" si="14"/>
        <v>5.8550175847559114</v>
      </c>
      <c r="AF53" s="12">
        <f t="shared" si="15"/>
        <v>5.5810466624496238</v>
      </c>
      <c r="AG53" s="12">
        <f t="shared" si="16"/>
        <v>5.2869074306822537</v>
      </c>
      <c r="AH53" s="12">
        <f t="shared" si="17"/>
        <v>5.0359256532352186</v>
      </c>
      <c r="AI53" s="12">
        <f t="shared" si="18"/>
        <v>4.7864220229377636</v>
      </c>
      <c r="AJ53" s="12">
        <f t="shared" si="19"/>
        <v>4.5737295161463161</v>
      </c>
      <c r="AK53" s="12">
        <f t="shared" si="20"/>
        <v>4.3611839662607101</v>
      </c>
      <c r="AL53" s="12">
        <f t="shared" si="21"/>
        <v>4.1500385777526088</v>
      </c>
      <c r="AM53" s="12">
        <f t="shared" si="22"/>
        <v>3.9697985283021047</v>
      </c>
      <c r="AN53" s="12">
        <f t="shared" si="23"/>
        <v>3.7896185646875966</v>
      </c>
      <c r="AO53" s="12">
        <f t="shared" si="24"/>
        <v>3.6360472622591247</v>
      </c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</row>
    <row r="54" spans="1:55" x14ac:dyDescent="0.3">
      <c r="A54" s="81">
        <v>77000</v>
      </c>
      <c r="B54" s="8">
        <v>0.248</v>
      </c>
      <c r="C54" s="8">
        <v>0.253</v>
      </c>
      <c r="D54" s="8">
        <v>0.25700000000000001</v>
      </c>
      <c r="E54" s="8">
        <v>0.26100000000000001</v>
      </c>
      <c r="F54" s="8">
        <v>0.26400000000000001</v>
      </c>
      <c r="G54" s="8">
        <v>0.26800000000000002</v>
      </c>
      <c r="H54" s="8">
        <v>0.27100000000000002</v>
      </c>
      <c r="I54" s="8">
        <v>0.27400000000000002</v>
      </c>
      <c r="J54" s="8">
        <v>0.27700000000000002</v>
      </c>
      <c r="K54" s="8">
        <v>0.28000000000000003</v>
      </c>
      <c r="L54" s="8">
        <v>0.28199999999999997</v>
      </c>
      <c r="M54" s="8">
        <v>0.28399999999999997</v>
      </c>
      <c r="O54" s="81">
        <v>77000</v>
      </c>
      <c r="P54" s="78">
        <v>477516.96693668695</v>
      </c>
      <c r="Q54" s="78">
        <v>454428.67557223066</v>
      </c>
      <c r="R54" s="78">
        <v>431419.26720006095</v>
      </c>
      <c r="S54" s="78">
        <v>410235.43874293921</v>
      </c>
      <c r="T54" s="78">
        <v>389240.67178313882</v>
      </c>
      <c r="U54" s="78">
        <v>371325.58220054017</v>
      </c>
      <c r="V54" s="78">
        <v>353481.53264231549</v>
      </c>
      <c r="W54" s="78">
        <v>337041.24293102004</v>
      </c>
      <c r="X54" s="78">
        <v>321876.99209049233</v>
      </c>
      <c r="Y54" s="78">
        <v>307873.58370573161</v>
      </c>
      <c r="Z54" s="78">
        <v>293884.91969152301</v>
      </c>
      <c r="AA54" s="78">
        <v>280964.9524066521</v>
      </c>
      <c r="AC54" s="81">
        <v>77000</v>
      </c>
      <c r="AD54" s="12">
        <f t="shared" si="13"/>
        <v>6.2015190511258043</v>
      </c>
      <c r="AE54" s="12">
        <f t="shared" si="14"/>
        <v>5.901671111327671</v>
      </c>
      <c r="AF54" s="12">
        <f t="shared" si="15"/>
        <v>5.6028476259748174</v>
      </c>
      <c r="AG54" s="12">
        <f t="shared" si="16"/>
        <v>5.3277329706875225</v>
      </c>
      <c r="AH54" s="12">
        <f t="shared" si="17"/>
        <v>5.0550736595212831</v>
      </c>
      <c r="AI54" s="12">
        <f t="shared" si="18"/>
        <v>4.8224101584485739</v>
      </c>
      <c r="AJ54" s="12">
        <f t="shared" si="19"/>
        <v>4.5906692550950066</v>
      </c>
      <c r="AK54" s="12">
        <f t="shared" si="20"/>
        <v>4.3771589991041564</v>
      </c>
      <c r="AL54" s="12">
        <f t="shared" si="21"/>
        <v>4.1802206764999008</v>
      </c>
      <c r="AM54" s="12">
        <f t="shared" si="22"/>
        <v>3.9983582299445661</v>
      </c>
      <c r="AN54" s="12">
        <f t="shared" si="23"/>
        <v>3.8166872687210782</v>
      </c>
      <c r="AO54" s="12">
        <f t="shared" si="24"/>
        <v>3.6488954858006766</v>
      </c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</row>
    <row r="55" spans="1:55" x14ac:dyDescent="0.3">
      <c r="A55" s="81">
        <v>78000</v>
      </c>
      <c r="B55" s="8">
        <v>0.249</v>
      </c>
      <c r="C55" s="8">
        <v>0.254</v>
      </c>
      <c r="D55" s="8">
        <v>0.25800000000000001</v>
      </c>
      <c r="E55" s="8">
        <v>0.26200000000000001</v>
      </c>
      <c r="F55" s="8">
        <v>0.26600000000000001</v>
      </c>
      <c r="G55" s="8">
        <v>0.26900000000000002</v>
      </c>
      <c r="H55" s="8">
        <v>0.27300000000000002</v>
      </c>
      <c r="I55" s="8">
        <v>0.27600000000000002</v>
      </c>
      <c r="J55" s="8">
        <v>0.27900000000000003</v>
      </c>
      <c r="K55" s="8">
        <v>0.28100000000000003</v>
      </c>
      <c r="L55" s="8">
        <v>0.28299999999999997</v>
      </c>
      <c r="M55" s="8">
        <v>0.28599999999999998</v>
      </c>
      <c r="O55" s="81">
        <v>78000</v>
      </c>
      <c r="P55" s="78">
        <v>485668.96375389263</v>
      </c>
      <c r="Q55" s="78">
        <v>462149.834219857</v>
      </c>
      <c r="R55" s="78">
        <v>438722.58998100093</v>
      </c>
      <c r="S55" s="78">
        <v>417155.36777383223</v>
      </c>
      <c r="T55" s="78">
        <v>397282.83442328632</v>
      </c>
      <c r="U55" s="78">
        <v>377551.52964391035</v>
      </c>
      <c r="V55" s="78">
        <v>360714.80117340613</v>
      </c>
      <c r="W55" s="78">
        <v>343910.50705370173</v>
      </c>
      <c r="X55" s="78">
        <v>328411.41646928096</v>
      </c>
      <c r="Y55" s="78">
        <v>312985.77029973216</v>
      </c>
      <c r="Z55" s="78">
        <v>298757.28641754988</v>
      </c>
      <c r="AA55" s="78">
        <v>286618.17076493485</v>
      </c>
      <c r="AC55" s="81">
        <v>78000</v>
      </c>
      <c r="AD55" s="12">
        <f t="shared" si="13"/>
        <v>6.2265251763319567</v>
      </c>
      <c r="AE55" s="12">
        <f t="shared" si="14"/>
        <v>5.9249978746135517</v>
      </c>
      <c r="AF55" s="12">
        <f t="shared" si="15"/>
        <v>5.624648589500012</v>
      </c>
      <c r="AG55" s="12">
        <f t="shared" si="16"/>
        <v>5.3481457406901569</v>
      </c>
      <c r="AH55" s="12">
        <f t="shared" si="17"/>
        <v>5.0933696720934147</v>
      </c>
      <c r="AI55" s="12">
        <f t="shared" si="18"/>
        <v>4.8404042262039786</v>
      </c>
      <c r="AJ55" s="12">
        <f t="shared" si="19"/>
        <v>4.6245487329923867</v>
      </c>
      <c r="AK55" s="12">
        <f t="shared" si="20"/>
        <v>4.409109064791048</v>
      </c>
      <c r="AL55" s="12">
        <f t="shared" si="21"/>
        <v>4.210402775247192</v>
      </c>
      <c r="AM55" s="12">
        <f t="shared" si="22"/>
        <v>4.0126380807657966</v>
      </c>
      <c r="AN55" s="12">
        <f t="shared" si="23"/>
        <v>3.8302216207378188</v>
      </c>
      <c r="AO55" s="12">
        <f t="shared" si="24"/>
        <v>3.6745919328837804</v>
      </c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</row>
    <row r="56" spans="1:55" x14ac:dyDescent="0.3">
      <c r="A56" s="81">
        <v>79000</v>
      </c>
      <c r="B56" s="8">
        <v>0.251</v>
      </c>
      <c r="C56" s="8">
        <v>0.255</v>
      </c>
      <c r="D56" s="8">
        <v>0.26</v>
      </c>
      <c r="E56" s="8">
        <v>0.26400000000000001</v>
      </c>
      <c r="F56" s="8">
        <v>0.26700000000000002</v>
      </c>
      <c r="G56" s="8">
        <v>0.27100000000000002</v>
      </c>
      <c r="H56" s="8">
        <v>0.27400000000000002</v>
      </c>
      <c r="I56" s="8">
        <v>0.27700000000000002</v>
      </c>
      <c r="J56" s="8">
        <v>0.28000000000000003</v>
      </c>
      <c r="K56" s="8">
        <v>0.28299999999999997</v>
      </c>
      <c r="L56" s="8">
        <v>0.28499999999999998</v>
      </c>
      <c r="M56" s="8">
        <v>0.28699999999999998</v>
      </c>
      <c r="O56" s="81">
        <v>79000</v>
      </c>
      <c r="P56" s="78">
        <v>495846.4567127967</v>
      </c>
      <c r="Q56" s="78">
        <v>469917.64639405505</v>
      </c>
      <c r="R56" s="78">
        <v>447791.79080748156</v>
      </c>
      <c r="S56" s="78">
        <v>425728.73117493856</v>
      </c>
      <c r="T56" s="78">
        <v>403888.8965919789</v>
      </c>
      <c r="U56" s="78">
        <v>385234.99657546828</v>
      </c>
      <c r="V56" s="78">
        <v>366677.58928334498</v>
      </c>
      <c r="W56" s="78">
        <v>349581.64371312503</v>
      </c>
      <c r="X56" s="78">
        <v>333814.0121450462</v>
      </c>
      <c r="Y56" s="78">
        <v>319254.62481025228</v>
      </c>
      <c r="Z56" s="78">
        <v>304725.93565693288</v>
      </c>
      <c r="AA56" s="78">
        <v>291307.77235760126</v>
      </c>
      <c r="AC56" s="81">
        <v>79000</v>
      </c>
      <c r="AD56" s="12">
        <f t="shared" si="13"/>
        <v>6.2765374267442624</v>
      </c>
      <c r="AE56" s="12">
        <f t="shared" si="14"/>
        <v>5.9483246378994306</v>
      </c>
      <c r="AF56" s="12">
        <f t="shared" si="15"/>
        <v>5.6682505165503994</v>
      </c>
      <c r="AG56" s="12">
        <f t="shared" si="16"/>
        <v>5.3889712806954249</v>
      </c>
      <c r="AH56" s="12">
        <f t="shared" si="17"/>
        <v>5.1125176783794801</v>
      </c>
      <c r="AI56" s="12">
        <f t="shared" si="18"/>
        <v>4.876392361714788</v>
      </c>
      <c r="AJ56" s="12">
        <f t="shared" si="19"/>
        <v>4.6414884719410754</v>
      </c>
      <c r="AK56" s="12">
        <f t="shared" si="20"/>
        <v>4.4250840976344943</v>
      </c>
      <c r="AL56" s="12">
        <f t="shared" si="21"/>
        <v>4.2254938246208384</v>
      </c>
      <c r="AM56" s="12">
        <f t="shared" si="22"/>
        <v>4.0411977824082568</v>
      </c>
      <c r="AN56" s="12">
        <f t="shared" si="23"/>
        <v>3.8572903247713022</v>
      </c>
      <c r="AO56" s="12">
        <f t="shared" si="24"/>
        <v>3.6874401564253323</v>
      </c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</row>
    <row r="57" spans="1:55" x14ac:dyDescent="0.3">
      <c r="A57" s="81">
        <v>80000</v>
      </c>
      <c r="B57" s="8">
        <v>0.252</v>
      </c>
      <c r="C57" s="8">
        <v>0.25600000000000001</v>
      </c>
      <c r="D57" s="8">
        <v>0.26100000000000001</v>
      </c>
      <c r="E57" s="8">
        <v>0.26500000000000001</v>
      </c>
      <c r="F57" s="8">
        <v>0.26900000000000002</v>
      </c>
      <c r="G57" s="8">
        <v>0.27200000000000002</v>
      </c>
      <c r="H57" s="8">
        <v>0.27500000000000002</v>
      </c>
      <c r="I57" s="8">
        <v>0.27900000000000003</v>
      </c>
      <c r="J57" s="8">
        <v>0.28199999999999997</v>
      </c>
      <c r="K57" s="8">
        <v>0.28399999999999997</v>
      </c>
      <c r="L57" s="8">
        <v>0.28699999999999998</v>
      </c>
      <c r="M57" s="8">
        <v>0.28899999999999998</v>
      </c>
      <c r="O57" s="81">
        <v>80000</v>
      </c>
      <c r="P57" s="78">
        <v>504123.48415603314</v>
      </c>
      <c r="Q57" s="78">
        <v>477732.1120948249</v>
      </c>
      <c r="R57" s="78">
        <v>455204.11840604746</v>
      </c>
      <c r="S57" s="78">
        <v>432750.72405584477</v>
      </c>
      <c r="T57" s="78">
        <v>412065.09527612885</v>
      </c>
      <c r="U57" s="78">
        <v>391550.91435761552</v>
      </c>
      <c r="V57" s="78">
        <v>372674.25687118131</v>
      </c>
      <c r="W57" s="78">
        <v>356562.73306571087</v>
      </c>
      <c r="X57" s="78">
        <v>340454.07386945031</v>
      </c>
      <c r="Y57" s="78">
        <v>324438.21065835899</v>
      </c>
      <c r="Z57" s="78">
        <v>310748.72230438283</v>
      </c>
      <c r="AA57" s="78">
        <v>297050.92828067485</v>
      </c>
      <c r="AC57" s="81">
        <v>80000</v>
      </c>
      <c r="AD57" s="12">
        <f t="shared" si="13"/>
        <v>6.3015435519504139</v>
      </c>
      <c r="AE57" s="12">
        <f t="shared" si="14"/>
        <v>5.9716514011853112</v>
      </c>
      <c r="AF57" s="12">
        <f t="shared" si="15"/>
        <v>5.690051480075593</v>
      </c>
      <c r="AG57" s="12">
        <f t="shared" si="16"/>
        <v>5.4093840506980593</v>
      </c>
      <c r="AH57" s="12">
        <f t="shared" si="17"/>
        <v>5.1508136909516109</v>
      </c>
      <c r="AI57" s="12">
        <f t="shared" si="18"/>
        <v>4.8943864294701944</v>
      </c>
      <c r="AJ57" s="12">
        <f t="shared" si="19"/>
        <v>4.6584282108897668</v>
      </c>
      <c r="AK57" s="12">
        <f t="shared" si="20"/>
        <v>4.4570341633213859</v>
      </c>
      <c r="AL57" s="12">
        <f t="shared" si="21"/>
        <v>4.2556759233681287</v>
      </c>
      <c r="AM57" s="12">
        <f t="shared" si="22"/>
        <v>4.0554776332294873</v>
      </c>
      <c r="AN57" s="12">
        <f t="shared" si="23"/>
        <v>3.8843590288047851</v>
      </c>
      <c r="AO57" s="12">
        <f t="shared" si="24"/>
        <v>3.7131366035084357</v>
      </c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</row>
    <row r="58" spans="1:55" x14ac:dyDescent="0.3">
      <c r="A58" s="81">
        <v>81000</v>
      </c>
      <c r="B58" s="8">
        <v>0.253</v>
      </c>
      <c r="C58" s="8">
        <v>0.25800000000000001</v>
      </c>
      <c r="D58" s="8">
        <v>0.26200000000000001</v>
      </c>
      <c r="E58" s="8">
        <v>0.26600000000000001</v>
      </c>
      <c r="F58" s="8">
        <v>0.27</v>
      </c>
      <c r="G58" s="8">
        <v>0.27300000000000002</v>
      </c>
      <c r="H58" s="8">
        <v>0.27700000000000002</v>
      </c>
      <c r="I58" s="8">
        <v>0.28000000000000003</v>
      </c>
      <c r="J58" s="8">
        <v>0.28299999999999997</v>
      </c>
      <c r="K58" s="8">
        <v>0.28599999999999998</v>
      </c>
      <c r="L58" s="8">
        <v>0.28799999999999998</v>
      </c>
      <c r="M58" s="8">
        <v>0.28999999999999998</v>
      </c>
      <c r="O58" s="81">
        <v>81000</v>
      </c>
      <c r="P58" s="78">
        <v>512450.52384968189</v>
      </c>
      <c r="Q58" s="78">
        <v>487482.6991483228</v>
      </c>
      <c r="R58" s="78">
        <v>462660.04793166375</v>
      </c>
      <c r="S58" s="78">
        <v>439813.54247675615</v>
      </c>
      <c r="T58" s="78">
        <v>418766.89747625182</v>
      </c>
      <c r="U58" s="78">
        <v>397902.82027527352</v>
      </c>
      <c r="V58" s="78">
        <v>380076.9227917589</v>
      </c>
      <c r="W58" s="78">
        <v>362313.74488935136</v>
      </c>
      <c r="X58" s="78">
        <v>345932.12479208375</v>
      </c>
      <c r="Y58" s="78">
        <v>330807.02412462782</v>
      </c>
      <c r="Z58" s="78">
        <v>315729.36384654365</v>
      </c>
      <c r="AA58" s="78">
        <v>301804.77099104895</v>
      </c>
      <c r="AC58" s="81">
        <v>81000</v>
      </c>
      <c r="AD58" s="12">
        <f t="shared" si="13"/>
        <v>6.3265496771565664</v>
      </c>
      <c r="AE58" s="12">
        <f t="shared" si="14"/>
        <v>6.0183049277570717</v>
      </c>
      <c r="AF58" s="12">
        <f t="shared" si="15"/>
        <v>5.7118524436007867</v>
      </c>
      <c r="AG58" s="12">
        <f t="shared" si="16"/>
        <v>5.4297968207006928</v>
      </c>
      <c r="AH58" s="12">
        <f t="shared" si="17"/>
        <v>5.1699616972376772</v>
      </c>
      <c r="AI58" s="12">
        <f t="shared" si="18"/>
        <v>4.9123804972255991</v>
      </c>
      <c r="AJ58" s="12">
        <f t="shared" si="19"/>
        <v>4.6923076887871469</v>
      </c>
      <c r="AK58" s="12">
        <f t="shared" si="20"/>
        <v>4.4730091961648313</v>
      </c>
      <c r="AL58" s="12">
        <f t="shared" si="21"/>
        <v>4.2707669727417743</v>
      </c>
      <c r="AM58" s="12">
        <f t="shared" si="22"/>
        <v>4.0840373348719483</v>
      </c>
      <c r="AN58" s="12">
        <f t="shared" si="23"/>
        <v>3.8978933808215266</v>
      </c>
      <c r="AO58" s="12">
        <f t="shared" si="24"/>
        <v>3.7259848270499871</v>
      </c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</row>
    <row r="59" spans="1:55" x14ac:dyDescent="0.3">
      <c r="A59" s="81">
        <v>82000</v>
      </c>
      <c r="B59" s="8">
        <v>0.254</v>
      </c>
      <c r="C59" s="8">
        <v>0.25900000000000001</v>
      </c>
      <c r="D59" s="8">
        <v>0.26300000000000001</v>
      </c>
      <c r="E59" s="8">
        <v>0.26700000000000002</v>
      </c>
      <c r="F59" s="8">
        <v>0.27100000000000002</v>
      </c>
      <c r="G59" s="8">
        <v>0.27500000000000002</v>
      </c>
      <c r="H59" s="8">
        <v>0.27800000000000002</v>
      </c>
      <c r="I59" s="8">
        <v>0.28100000000000003</v>
      </c>
      <c r="J59" s="8">
        <v>0.28399999999999997</v>
      </c>
      <c r="K59" s="8">
        <v>0.28699999999999998</v>
      </c>
      <c r="L59" s="8">
        <v>0.28899999999999998</v>
      </c>
      <c r="M59" s="8">
        <v>0.29199999999999998</v>
      </c>
      <c r="O59" s="81">
        <v>82000</v>
      </c>
      <c r="P59" s="78">
        <v>520827.57579374302</v>
      </c>
      <c r="Q59" s="78">
        <v>495413.79866552202</v>
      </c>
      <c r="R59" s="78">
        <v>470159.57938433049</v>
      </c>
      <c r="S59" s="78">
        <v>446917.18643767288</v>
      </c>
      <c r="T59" s="78">
        <v>425506.9956889468</v>
      </c>
      <c r="U59" s="78">
        <v>405766.22788438562</v>
      </c>
      <c r="V59" s="78">
        <v>386158.28907433862</v>
      </c>
      <c r="W59" s="78">
        <v>368096.70677867875</v>
      </c>
      <c r="X59" s="78">
        <v>351440.35781346442</v>
      </c>
      <c r="Y59" s="78">
        <v>336062.00922684069</v>
      </c>
      <c r="Z59" s="78">
        <v>320737.07409273798</v>
      </c>
      <c r="AA59" s="78">
        <v>307637.86447891343</v>
      </c>
      <c r="AC59" s="81">
        <v>82000</v>
      </c>
      <c r="AD59" s="12">
        <f t="shared" si="13"/>
        <v>6.3515558023627197</v>
      </c>
      <c r="AE59" s="12">
        <f t="shared" si="14"/>
        <v>6.0416316910429515</v>
      </c>
      <c r="AF59" s="12">
        <f t="shared" si="15"/>
        <v>5.7336534071259813</v>
      </c>
      <c r="AG59" s="12">
        <f t="shared" si="16"/>
        <v>5.4502095907033281</v>
      </c>
      <c r="AH59" s="12">
        <f t="shared" si="17"/>
        <v>5.1891097035237417</v>
      </c>
      <c r="AI59" s="12">
        <f t="shared" si="18"/>
        <v>4.9483686327364103</v>
      </c>
      <c r="AJ59" s="12">
        <f t="shared" si="19"/>
        <v>4.7092474277358365</v>
      </c>
      <c r="AK59" s="12">
        <f t="shared" si="20"/>
        <v>4.4889842290082775</v>
      </c>
      <c r="AL59" s="12">
        <f t="shared" si="21"/>
        <v>4.2858580221154199</v>
      </c>
      <c r="AM59" s="12">
        <f t="shared" si="22"/>
        <v>4.0983171856931788</v>
      </c>
      <c r="AN59" s="12">
        <f t="shared" si="23"/>
        <v>3.9114277328382681</v>
      </c>
      <c r="AO59" s="12">
        <f t="shared" si="24"/>
        <v>3.7516812741330905</v>
      </c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</row>
    <row r="60" spans="1:55" x14ac:dyDescent="0.3">
      <c r="A60" s="81">
        <v>83000</v>
      </c>
      <c r="B60" s="8">
        <v>0.255</v>
      </c>
      <c r="C60" s="8">
        <v>0.26</v>
      </c>
      <c r="D60" s="8">
        <v>0.26400000000000001</v>
      </c>
      <c r="E60" s="8">
        <v>0.26800000000000002</v>
      </c>
      <c r="F60" s="8">
        <v>0.27200000000000002</v>
      </c>
      <c r="G60" s="8">
        <v>0.27600000000000002</v>
      </c>
      <c r="H60" s="8">
        <v>0.27900000000000003</v>
      </c>
      <c r="I60" s="8">
        <v>0.28199999999999997</v>
      </c>
      <c r="J60" s="8">
        <v>0.28499999999999998</v>
      </c>
      <c r="K60" s="8">
        <v>0.28799999999999998</v>
      </c>
      <c r="L60" s="8">
        <v>0.29099999999999998</v>
      </c>
      <c r="M60" s="8">
        <v>0.29299999999999998</v>
      </c>
      <c r="O60" s="81">
        <v>83000</v>
      </c>
      <c r="P60" s="78">
        <v>529254.63998821634</v>
      </c>
      <c r="Q60" s="78">
        <v>503391.55170929304</v>
      </c>
      <c r="R60" s="78">
        <v>477702.71276404749</v>
      </c>
      <c r="S60" s="78">
        <v>454061.65593859483</v>
      </c>
      <c r="T60" s="78">
        <v>432285.38991421397</v>
      </c>
      <c r="U60" s="78">
        <v>412208.10414082062</v>
      </c>
      <c r="V60" s="78">
        <v>392273.53483481577</v>
      </c>
      <c r="W60" s="78">
        <v>373911.61873369291</v>
      </c>
      <c r="X60" s="78">
        <v>356978.7729335925</v>
      </c>
      <c r="Y60" s="78">
        <v>341345.55403069605</v>
      </c>
      <c r="Z60" s="78">
        <v>326895.20426035533</v>
      </c>
      <c r="AA60" s="78">
        <v>312455.94830699527</v>
      </c>
      <c r="AC60" s="81">
        <v>83000</v>
      </c>
      <c r="AD60" s="12">
        <f t="shared" si="13"/>
        <v>6.3765619275688712</v>
      </c>
      <c r="AE60" s="12">
        <f t="shared" si="14"/>
        <v>6.0649584543288322</v>
      </c>
      <c r="AF60" s="12">
        <f t="shared" si="15"/>
        <v>5.7554543706511749</v>
      </c>
      <c r="AG60" s="12">
        <f t="shared" si="16"/>
        <v>5.4706223607059616</v>
      </c>
      <c r="AH60" s="12">
        <f t="shared" si="17"/>
        <v>5.2082577098098071</v>
      </c>
      <c r="AI60" s="12">
        <f t="shared" si="18"/>
        <v>4.9663627004918149</v>
      </c>
      <c r="AJ60" s="12">
        <f t="shared" si="19"/>
        <v>4.726187166684527</v>
      </c>
      <c r="AK60" s="12">
        <f t="shared" si="20"/>
        <v>4.504959261851722</v>
      </c>
      <c r="AL60" s="12">
        <f t="shared" si="21"/>
        <v>4.3009490714890664</v>
      </c>
      <c r="AM60" s="12">
        <f t="shared" si="22"/>
        <v>4.1125970365144102</v>
      </c>
      <c r="AN60" s="12">
        <f t="shared" si="23"/>
        <v>3.938496436871751</v>
      </c>
      <c r="AO60" s="12">
        <f t="shared" si="24"/>
        <v>3.764529497674642</v>
      </c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</row>
    <row r="61" spans="1:55" x14ac:dyDescent="0.3">
      <c r="A61" s="81">
        <v>84000</v>
      </c>
      <c r="B61" s="8">
        <v>0.25600000000000001</v>
      </c>
      <c r="C61" s="8">
        <v>0.26100000000000001</v>
      </c>
      <c r="D61" s="8">
        <v>0.26500000000000001</v>
      </c>
      <c r="E61" s="8">
        <v>0.26900000000000002</v>
      </c>
      <c r="F61" s="8">
        <v>0.27300000000000002</v>
      </c>
      <c r="G61" s="8">
        <v>0.27700000000000002</v>
      </c>
      <c r="H61" s="8">
        <v>0.28000000000000003</v>
      </c>
      <c r="I61" s="8">
        <v>0.28299999999999997</v>
      </c>
      <c r="J61" s="8">
        <v>0.28699999999999998</v>
      </c>
      <c r="K61" s="8">
        <v>0.28899999999999998</v>
      </c>
      <c r="L61" s="8">
        <v>0.29199999999999998</v>
      </c>
      <c r="M61" s="8">
        <v>0.29399999999999998</v>
      </c>
      <c r="O61" s="81">
        <v>84000</v>
      </c>
      <c r="P61" s="78">
        <v>537731.71643310203</v>
      </c>
      <c r="Q61" s="78">
        <v>511415.95827963582</v>
      </c>
      <c r="R61" s="78">
        <v>485289.44807081495</v>
      </c>
      <c r="S61" s="78">
        <v>461246.95097952208</v>
      </c>
      <c r="T61" s="78">
        <v>439102.08015205333</v>
      </c>
      <c r="U61" s="78">
        <v>418685.96853276651</v>
      </c>
      <c r="V61" s="78">
        <v>398422.66007319023</v>
      </c>
      <c r="W61" s="78">
        <v>379758.48075439408</v>
      </c>
      <c r="X61" s="78">
        <v>363815.01829985407</v>
      </c>
      <c r="Y61" s="78">
        <v>346657.65853619383</v>
      </c>
      <c r="Z61" s="78">
        <v>331970.58626663336</v>
      </c>
      <c r="AA61" s="78">
        <v>317299.72858216026</v>
      </c>
      <c r="AC61" s="81">
        <v>84000</v>
      </c>
      <c r="AD61" s="12">
        <f t="shared" si="13"/>
        <v>6.4015680527750245</v>
      </c>
      <c r="AE61" s="12">
        <f t="shared" si="14"/>
        <v>6.088285217614712</v>
      </c>
      <c r="AF61" s="12">
        <f t="shared" si="15"/>
        <v>5.7772553341763686</v>
      </c>
      <c r="AG61" s="12">
        <f t="shared" si="16"/>
        <v>5.4910351307085961</v>
      </c>
      <c r="AH61" s="12">
        <f t="shared" si="17"/>
        <v>5.2274057160958733</v>
      </c>
      <c r="AI61" s="12">
        <f t="shared" si="18"/>
        <v>4.9843567682472205</v>
      </c>
      <c r="AJ61" s="12">
        <f t="shared" si="19"/>
        <v>4.7431269056332166</v>
      </c>
      <c r="AK61" s="12">
        <f t="shared" si="20"/>
        <v>4.5209342946951674</v>
      </c>
      <c r="AL61" s="12">
        <f t="shared" si="21"/>
        <v>4.3311311702363584</v>
      </c>
      <c r="AM61" s="12">
        <f t="shared" si="22"/>
        <v>4.1268768873356407</v>
      </c>
      <c r="AN61" s="12">
        <f t="shared" si="23"/>
        <v>3.9520307888884925</v>
      </c>
      <c r="AO61" s="12">
        <f t="shared" si="24"/>
        <v>3.7773777212161934</v>
      </c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</row>
    <row r="62" spans="1:55" x14ac:dyDescent="0.3">
      <c r="A62" s="81">
        <v>85000</v>
      </c>
      <c r="B62" s="8">
        <v>0.25700000000000001</v>
      </c>
      <c r="C62" s="8">
        <v>0.26200000000000001</v>
      </c>
      <c r="D62" s="8">
        <v>0.26600000000000001</v>
      </c>
      <c r="E62" s="8">
        <v>0.27</v>
      </c>
      <c r="F62" s="8">
        <v>0.27400000000000002</v>
      </c>
      <c r="G62" s="8">
        <v>0.27800000000000002</v>
      </c>
      <c r="H62" s="8">
        <v>0.28100000000000003</v>
      </c>
      <c r="I62" s="8">
        <v>0.28399999999999997</v>
      </c>
      <c r="J62" s="8">
        <v>0.28699999999999998</v>
      </c>
      <c r="K62" s="8">
        <v>0.28999999999999998</v>
      </c>
      <c r="L62" s="8">
        <v>0.29299999999999998</v>
      </c>
      <c r="M62" s="8">
        <v>0.29499999999999998</v>
      </c>
      <c r="O62" s="81">
        <v>85000</v>
      </c>
      <c r="P62" s="78">
        <v>546258.80512839998</v>
      </c>
      <c r="Q62" s="78">
        <v>519487.01837655029</v>
      </c>
      <c r="R62" s="78">
        <v>492919.78530463285</v>
      </c>
      <c r="S62" s="78">
        <v>468473.07156045455</v>
      </c>
      <c r="T62" s="78">
        <v>445957.06640246476</v>
      </c>
      <c r="U62" s="78">
        <v>425199.82106022316</v>
      </c>
      <c r="V62" s="78">
        <v>404605.66478946211</v>
      </c>
      <c r="W62" s="78">
        <v>385637.29284078215</v>
      </c>
      <c r="X62" s="78">
        <v>368146.1494700904</v>
      </c>
      <c r="Y62" s="78">
        <v>351998.32274333405</v>
      </c>
      <c r="Z62" s="78">
        <v>337073.03697694483</v>
      </c>
      <c r="AA62" s="78">
        <v>322169.20530440839</v>
      </c>
      <c r="AC62" s="81">
        <v>85000</v>
      </c>
      <c r="AD62" s="12">
        <f t="shared" si="13"/>
        <v>6.426574177981176</v>
      </c>
      <c r="AE62" s="12">
        <f t="shared" si="14"/>
        <v>6.1116119809005918</v>
      </c>
      <c r="AF62" s="12">
        <f t="shared" si="15"/>
        <v>5.7990562977015632</v>
      </c>
      <c r="AG62" s="12">
        <f t="shared" si="16"/>
        <v>5.5114479007112305</v>
      </c>
      <c r="AH62" s="12">
        <f t="shared" si="17"/>
        <v>5.2465537223819387</v>
      </c>
      <c r="AI62" s="12">
        <f t="shared" si="18"/>
        <v>5.0023508360026252</v>
      </c>
      <c r="AJ62" s="12">
        <f t="shared" si="19"/>
        <v>4.7600666445819071</v>
      </c>
      <c r="AK62" s="12">
        <f t="shared" si="20"/>
        <v>4.5369093275386136</v>
      </c>
      <c r="AL62" s="12">
        <f t="shared" si="21"/>
        <v>4.3311311702363575</v>
      </c>
      <c r="AM62" s="12">
        <f t="shared" si="22"/>
        <v>4.1411567381568712</v>
      </c>
      <c r="AN62" s="12">
        <f t="shared" si="23"/>
        <v>3.9655651409052335</v>
      </c>
      <c r="AO62" s="12">
        <f t="shared" si="24"/>
        <v>3.7902259447577458</v>
      </c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</row>
    <row r="63" spans="1:55" x14ac:dyDescent="0.3">
      <c r="A63" s="81">
        <v>86000</v>
      </c>
      <c r="B63" s="8">
        <v>0.25800000000000001</v>
      </c>
      <c r="C63" s="8">
        <v>0.26300000000000001</v>
      </c>
      <c r="D63" s="8">
        <v>0.26700000000000002</v>
      </c>
      <c r="E63" s="8">
        <v>0.27100000000000002</v>
      </c>
      <c r="F63" s="8">
        <v>0.27500000000000002</v>
      </c>
      <c r="G63" s="8">
        <v>0.27900000000000003</v>
      </c>
      <c r="H63" s="8">
        <v>0.28199999999999997</v>
      </c>
      <c r="I63" s="8">
        <v>0.28499999999999998</v>
      </c>
      <c r="J63" s="8">
        <v>0.28799999999999998</v>
      </c>
      <c r="K63" s="8">
        <v>0.29099999999999998</v>
      </c>
      <c r="L63" s="8">
        <v>0.29399999999999998</v>
      </c>
      <c r="M63" s="8">
        <v>0.29599999999999999</v>
      </c>
      <c r="O63" s="81">
        <v>86000</v>
      </c>
      <c r="P63" s="78">
        <v>554835.9060741103</v>
      </c>
      <c r="Q63" s="78">
        <v>527604.73200003663</v>
      </c>
      <c r="R63" s="78">
        <v>500593.72446550103</v>
      </c>
      <c r="S63" s="78">
        <v>475740.01768139232</v>
      </c>
      <c r="T63" s="78">
        <v>452850.34866544843</v>
      </c>
      <c r="U63" s="78">
        <v>431749.66172319063</v>
      </c>
      <c r="V63" s="78">
        <v>410822.54898363125</v>
      </c>
      <c r="W63" s="78">
        <v>391548.0549928571</v>
      </c>
      <c r="X63" s="78">
        <v>373775.11088646029</v>
      </c>
      <c r="Y63" s="78">
        <v>357367.54665211675</v>
      </c>
      <c r="Z63" s="78">
        <v>342202.55639128987</v>
      </c>
      <c r="AA63" s="78">
        <v>327064.37847373961</v>
      </c>
      <c r="AC63" s="81">
        <v>86000</v>
      </c>
      <c r="AD63" s="12">
        <f t="shared" si="13"/>
        <v>6.4515803031873293</v>
      </c>
      <c r="AE63" s="12">
        <f t="shared" si="14"/>
        <v>6.1349387441864724</v>
      </c>
      <c r="AF63" s="12">
        <f t="shared" si="15"/>
        <v>5.820857261226756</v>
      </c>
      <c r="AG63" s="12">
        <f t="shared" si="16"/>
        <v>5.531860670713864</v>
      </c>
      <c r="AH63" s="12">
        <f t="shared" si="17"/>
        <v>5.265701728668005</v>
      </c>
      <c r="AI63" s="12">
        <f t="shared" si="18"/>
        <v>5.0203449037580308</v>
      </c>
      <c r="AJ63" s="12">
        <f t="shared" si="19"/>
        <v>4.7770063835305958</v>
      </c>
      <c r="AK63" s="12">
        <f t="shared" si="20"/>
        <v>4.552884360382059</v>
      </c>
      <c r="AL63" s="12">
        <f t="shared" si="21"/>
        <v>4.3462222196100031</v>
      </c>
      <c r="AM63" s="12">
        <f t="shared" si="22"/>
        <v>4.1554365889781018</v>
      </c>
      <c r="AN63" s="12">
        <f t="shared" si="23"/>
        <v>3.979099492921975</v>
      </c>
      <c r="AO63" s="12">
        <f t="shared" si="24"/>
        <v>3.8030741682992977</v>
      </c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</row>
    <row r="64" spans="1:55" x14ac:dyDescent="0.3">
      <c r="A64" s="81">
        <v>87000</v>
      </c>
      <c r="B64" s="8">
        <v>0.25800000000000001</v>
      </c>
      <c r="C64" s="8">
        <v>0.26400000000000001</v>
      </c>
      <c r="D64" s="8">
        <v>0.26800000000000002</v>
      </c>
      <c r="E64" s="8">
        <v>0.27200000000000002</v>
      </c>
      <c r="F64" s="8">
        <v>0.27600000000000002</v>
      </c>
      <c r="G64" s="8">
        <v>0.28000000000000003</v>
      </c>
      <c r="H64" s="8">
        <v>0.28299999999999997</v>
      </c>
      <c r="I64" s="8">
        <v>0.28599999999999998</v>
      </c>
      <c r="J64" s="8">
        <v>0.28899999999999998</v>
      </c>
      <c r="K64" s="8">
        <v>0.29199999999999998</v>
      </c>
      <c r="L64" s="8">
        <v>0.29499999999999998</v>
      </c>
      <c r="M64" s="8">
        <v>0.29699999999999999</v>
      </c>
      <c r="O64" s="81">
        <v>87000</v>
      </c>
      <c r="P64" s="78">
        <v>561287.48637729767</v>
      </c>
      <c r="Q64" s="78">
        <v>535769.09915009467</v>
      </c>
      <c r="R64" s="78">
        <v>508311.26555341965</v>
      </c>
      <c r="S64" s="78">
        <v>483047.78934233537</v>
      </c>
      <c r="T64" s="78">
        <v>459781.92694100406</v>
      </c>
      <c r="U64" s="78">
        <v>438335.49052166886</v>
      </c>
      <c r="V64" s="78">
        <v>417073.31265569787</v>
      </c>
      <c r="W64" s="78">
        <v>397490.76721061894</v>
      </c>
      <c r="X64" s="78">
        <v>379434.25440157758</v>
      </c>
      <c r="Y64" s="78">
        <v>362765.33026254195</v>
      </c>
      <c r="Z64" s="78">
        <v>347359.14450966835</v>
      </c>
      <c r="AA64" s="78">
        <v>331985.24809015385</v>
      </c>
      <c r="AC64" s="81">
        <v>87000</v>
      </c>
      <c r="AD64" s="12">
        <f t="shared" si="13"/>
        <v>6.4515803031873293</v>
      </c>
      <c r="AE64" s="12">
        <f t="shared" si="14"/>
        <v>6.1582655074723522</v>
      </c>
      <c r="AF64" s="12">
        <f t="shared" si="15"/>
        <v>5.8426582247519496</v>
      </c>
      <c r="AG64" s="12">
        <f t="shared" si="16"/>
        <v>5.5522734407164984</v>
      </c>
      <c r="AH64" s="12">
        <f t="shared" si="17"/>
        <v>5.2848497349540695</v>
      </c>
      <c r="AI64" s="12">
        <f t="shared" si="18"/>
        <v>5.0383389715134355</v>
      </c>
      <c r="AJ64" s="12">
        <f t="shared" si="19"/>
        <v>4.7939461224792854</v>
      </c>
      <c r="AK64" s="12">
        <f t="shared" si="20"/>
        <v>4.5688593932255053</v>
      </c>
      <c r="AL64" s="12">
        <f t="shared" si="21"/>
        <v>4.3613132689836505</v>
      </c>
      <c r="AM64" s="12">
        <f t="shared" si="22"/>
        <v>4.1697164397993323</v>
      </c>
      <c r="AN64" s="12">
        <f t="shared" si="23"/>
        <v>3.9926338449387164</v>
      </c>
      <c r="AO64" s="12">
        <f t="shared" si="24"/>
        <v>3.8159223918408487</v>
      </c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1:55" x14ac:dyDescent="0.3">
      <c r="A65" s="81">
        <v>88000</v>
      </c>
      <c r="B65" s="8">
        <v>0.25900000000000001</v>
      </c>
      <c r="C65" s="8">
        <v>0.26400000000000001</v>
      </c>
      <c r="D65" s="8">
        <v>0.26900000000000002</v>
      </c>
      <c r="E65" s="8">
        <v>0.27300000000000002</v>
      </c>
      <c r="F65" s="8">
        <v>0.27600000000000002</v>
      </c>
      <c r="G65" s="8">
        <v>0.28000000000000003</v>
      </c>
      <c r="H65" s="8">
        <v>0.28399999999999997</v>
      </c>
      <c r="I65" s="8">
        <v>0.28699999999999998</v>
      </c>
      <c r="J65" s="8">
        <v>0.28999999999999998</v>
      </c>
      <c r="K65" s="8">
        <v>0.29199999999999998</v>
      </c>
      <c r="L65" s="8">
        <v>0.29499999999999998</v>
      </c>
      <c r="M65" s="8">
        <v>0.29799999999999999</v>
      </c>
      <c r="O65" s="81">
        <v>88000</v>
      </c>
      <c r="P65" s="78">
        <v>569939.60569862637</v>
      </c>
      <c r="Q65" s="78">
        <v>541927.364657567</v>
      </c>
      <c r="R65" s="78">
        <v>516072.40856838872</v>
      </c>
      <c r="S65" s="78">
        <v>490396.38654328365</v>
      </c>
      <c r="T65" s="78">
        <v>465066.77667595813</v>
      </c>
      <c r="U65" s="78">
        <v>443373.8294931823</v>
      </c>
      <c r="V65" s="78">
        <v>423357.95580566191</v>
      </c>
      <c r="W65" s="78">
        <v>403465.42949406774</v>
      </c>
      <c r="X65" s="78">
        <v>385123.58001544198</v>
      </c>
      <c r="Y65" s="78">
        <v>366935.04670234129</v>
      </c>
      <c r="Z65" s="78">
        <v>351351.77835460706</v>
      </c>
      <c r="AA65" s="78">
        <v>336931.8141536513</v>
      </c>
      <c r="AC65" s="81">
        <v>88000</v>
      </c>
      <c r="AD65" s="12">
        <f t="shared" si="13"/>
        <v>6.4765864283934818</v>
      </c>
      <c r="AE65" s="12">
        <f t="shared" si="14"/>
        <v>6.1582655074723522</v>
      </c>
      <c r="AF65" s="12">
        <f t="shared" si="15"/>
        <v>5.8644591882771442</v>
      </c>
      <c r="AG65" s="12">
        <f t="shared" si="16"/>
        <v>5.5726862107191319</v>
      </c>
      <c r="AH65" s="12">
        <f t="shared" si="17"/>
        <v>5.2848497349540695</v>
      </c>
      <c r="AI65" s="12">
        <f t="shared" si="18"/>
        <v>5.0383389715134355</v>
      </c>
      <c r="AJ65" s="12">
        <f t="shared" si="19"/>
        <v>4.8108858614279759</v>
      </c>
      <c r="AK65" s="12">
        <f t="shared" si="20"/>
        <v>4.5848344260689515</v>
      </c>
      <c r="AL65" s="12">
        <f t="shared" si="21"/>
        <v>4.3764043183572952</v>
      </c>
      <c r="AM65" s="12">
        <f t="shared" si="22"/>
        <v>4.1697164397993332</v>
      </c>
      <c r="AN65" s="12">
        <f t="shared" si="23"/>
        <v>3.9926338449387164</v>
      </c>
      <c r="AO65" s="12">
        <f t="shared" si="24"/>
        <v>3.828770615382401</v>
      </c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1:55" x14ac:dyDescent="0.3">
      <c r="A66" s="81">
        <v>89000</v>
      </c>
      <c r="B66" s="8">
        <v>0.26</v>
      </c>
      <c r="C66" s="8">
        <v>0.26400000000000001</v>
      </c>
      <c r="D66" s="8">
        <v>0.26900000000000002</v>
      </c>
      <c r="E66" s="8">
        <v>0.27300000000000002</v>
      </c>
      <c r="F66" s="8">
        <v>0.27700000000000002</v>
      </c>
      <c r="G66" s="8">
        <v>0.28100000000000003</v>
      </c>
      <c r="H66" s="8">
        <v>0.28399999999999997</v>
      </c>
      <c r="I66" s="8">
        <v>0.28699999999999998</v>
      </c>
      <c r="J66" s="8">
        <v>0.28999999999999998</v>
      </c>
      <c r="K66" s="8">
        <v>0.29299999999999998</v>
      </c>
      <c r="L66" s="8">
        <v>0.29599999999999999</v>
      </c>
      <c r="M66" s="8">
        <v>0.29899999999999999</v>
      </c>
      <c r="O66" s="81">
        <v>89000</v>
      </c>
      <c r="P66" s="78">
        <v>578641.73727036745</v>
      </c>
      <c r="Q66" s="78">
        <v>548085.63016503933</v>
      </c>
      <c r="R66" s="78">
        <v>521936.8677566658</v>
      </c>
      <c r="S66" s="78">
        <v>495969.07275400282</v>
      </c>
      <c r="T66" s="78">
        <v>472055.79897037207</v>
      </c>
      <c r="U66" s="78">
        <v>450013.64049492677</v>
      </c>
      <c r="V66" s="78">
        <v>428168.84166708984</v>
      </c>
      <c r="W66" s="78">
        <v>408050.26392013661</v>
      </c>
      <c r="X66" s="78">
        <v>389499.98433379934</v>
      </c>
      <c r="Y66" s="78">
        <v>372375.66986523016</v>
      </c>
      <c r="Z66" s="78">
        <v>356548.96952903579</v>
      </c>
      <c r="AA66" s="78">
        <v>341904.07666423178</v>
      </c>
      <c r="AC66" s="81">
        <v>89000</v>
      </c>
      <c r="AD66" s="12">
        <f t="shared" si="13"/>
        <v>6.5015925535996342</v>
      </c>
      <c r="AE66" s="12">
        <f t="shared" si="14"/>
        <v>6.1582655074723522</v>
      </c>
      <c r="AF66" s="12">
        <f t="shared" si="15"/>
        <v>5.8644591882771442</v>
      </c>
      <c r="AG66" s="12">
        <f t="shared" si="16"/>
        <v>5.5726862107191328</v>
      </c>
      <c r="AH66" s="12">
        <f t="shared" si="17"/>
        <v>5.3039977412401358</v>
      </c>
      <c r="AI66" s="12">
        <f t="shared" si="18"/>
        <v>5.0563330392688401</v>
      </c>
      <c r="AJ66" s="12">
        <f t="shared" si="19"/>
        <v>4.8108858614279759</v>
      </c>
      <c r="AK66" s="12">
        <f t="shared" si="20"/>
        <v>4.5848344260689506</v>
      </c>
      <c r="AL66" s="12">
        <f t="shared" si="21"/>
        <v>4.376404318357296</v>
      </c>
      <c r="AM66" s="12">
        <f t="shared" si="22"/>
        <v>4.1839962906205637</v>
      </c>
      <c r="AN66" s="12">
        <f t="shared" si="23"/>
        <v>4.0061681969554588</v>
      </c>
      <c r="AO66" s="12">
        <f t="shared" si="24"/>
        <v>3.8416188389239525</v>
      </c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 x14ac:dyDescent="0.3">
      <c r="A67" s="81">
        <v>90000</v>
      </c>
      <c r="B67" s="8">
        <v>0.26</v>
      </c>
      <c r="C67" s="8">
        <v>0.26500000000000001</v>
      </c>
      <c r="D67" s="8">
        <v>0.26900000000000002</v>
      </c>
      <c r="E67" s="8">
        <v>0.27400000000000002</v>
      </c>
      <c r="F67" s="8">
        <v>0.27700000000000002</v>
      </c>
      <c r="G67" s="8">
        <v>0.28100000000000003</v>
      </c>
      <c r="H67" s="8">
        <v>0.28499999999999998</v>
      </c>
      <c r="I67" s="8">
        <v>0.28799999999999998</v>
      </c>
      <c r="J67" s="8">
        <v>0.29099999999999998</v>
      </c>
      <c r="K67" s="8">
        <v>0.29399999999999998</v>
      </c>
      <c r="L67" s="8">
        <v>0.29699999999999999</v>
      </c>
      <c r="M67" s="8">
        <v>0.29899999999999999</v>
      </c>
      <c r="O67" s="81">
        <v>90000</v>
      </c>
      <c r="P67" s="78">
        <v>585143.32982396707</v>
      </c>
      <c r="Q67" s="78">
        <v>556343.30436824088</v>
      </c>
      <c r="R67" s="78">
        <v>527801.32694494294</v>
      </c>
      <c r="S67" s="78">
        <v>503378.90826495911</v>
      </c>
      <c r="T67" s="78">
        <v>477359.7967116122</v>
      </c>
      <c r="U67" s="78">
        <v>455069.97353419568</v>
      </c>
      <c r="V67" s="78">
        <v>434504.30403389991</v>
      </c>
      <c r="W67" s="78">
        <v>414072.85130211571</v>
      </c>
      <c r="X67" s="78">
        <v>395234.58309578476</v>
      </c>
      <c r="Y67" s="78">
        <v>377844.85272976145</v>
      </c>
      <c r="Z67" s="78">
        <v>361773.22940749797</v>
      </c>
      <c r="AA67" s="78">
        <v>345745.6955031557</v>
      </c>
      <c r="AC67" s="81">
        <v>90000</v>
      </c>
      <c r="AD67" s="12">
        <f t="shared" ref="AD67:AD87" si="25">P67/$O67</f>
        <v>6.5015925535996342</v>
      </c>
      <c r="AE67" s="12">
        <f t="shared" ref="AE67:AE87" si="26">Q67/$O67</f>
        <v>6.181592270758232</v>
      </c>
      <c r="AF67" s="12">
        <f t="shared" ref="AF67:AF87" si="27">R67/$O67</f>
        <v>5.8644591882771433</v>
      </c>
      <c r="AG67" s="12">
        <f t="shared" ref="AG67:AG87" si="28">S67/$O67</f>
        <v>5.5930989807217681</v>
      </c>
      <c r="AH67" s="12">
        <f t="shared" ref="AH67:AH87" si="29">T67/$O67</f>
        <v>5.3039977412401358</v>
      </c>
      <c r="AI67" s="12">
        <f t="shared" ref="AI67:AI87" si="30">U67/$O67</f>
        <v>5.056333039268841</v>
      </c>
      <c r="AJ67" s="12">
        <f t="shared" ref="AJ67:AJ87" si="31">V67/$O67</f>
        <v>4.8278256003766655</v>
      </c>
      <c r="AK67" s="12">
        <f t="shared" ref="AK67:AK87" si="32">W67/$O67</f>
        <v>4.6008094589123969</v>
      </c>
      <c r="AL67" s="12">
        <f t="shared" ref="AL67:AL87" si="33">X67/$O67</f>
        <v>4.3914953677309416</v>
      </c>
      <c r="AM67" s="12">
        <f t="shared" ref="AM67:AM87" si="34">Y67/$O67</f>
        <v>4.1982761414417942</v>
      </c>
      <c r="AN67" s="12">
        <f t="shared" ref="AN67:AN87" si="35">Z67/$O67</f>
        <v>4.0197025489721998</v>
      </c>
      <c r="AO67" s="12">
        <f t="shared" ref="AO67:AO87" si="36">AA67/$O67</f>
        <v>3.8416188389239521</v>
      </c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</row>
    <row r="68" spans="1:55" x14ac:dyDescent="0.3">
      <c r="A68" s="81">
        <v>91000</v>
      </c>
      <c r="B68" s="8">
        <v>0.26100000000000001</v>
      </c>
      <c r="C68" s="8">
        <v>0.26500000000000001</v>
      </c>
      <c r="D68" s="8">
        <v>0.27</v>
      </c>
      <c r="E68" s="8">
        <v>0.27400000000000002</v>
      </c>
      <c r="F68" s="8">
        <v>0.27800000000000002</v>
      </c>
      <c r="G68" s="8">
        <v>0.28199999999999997</v>
      </c>
      <c r="H68" s="8">
        <v>0.28499999999999998</v>
      </c>
      <c r="I68" s="8">
        <v>0.28899999999999998</v>
      </c>
      <c r="J68" s="8">
        <v>0.29099999999999998</v>
      </c>
      <c r="K68" s="8">
        <v>0.29399999999999998</v>
      </c>
      <c r="L68" s="8">
        <v>0.29699999999999999</v>
      </c>
      <c r="M68" s="8">
        <v>0.29899999999999999</v>
      </c>
      <c r="O68" s="81">
        <v>91000</v>
      </c>
      <c r="P68" s="78">
        <v>593920.47977132653</v>
      </c>
      <c r="Q68" s="78">
        <v>562524.89663899911</v>
      </c>
      <c r="R68" s="78">
        <v>535649.67381401279</v>
      </c>
      <c r="S68" s="78">
        <v>508972.00724568084</v>
      </c>
      <c r="T68" s="78">
        <v>484406.26302488428</v>
      </c>
      <c r="U68" s="78">
        <v>461763.76673920621</v>
      </c>
      <c r="V68" s="78">
        <v>439332.12963427661</v>
      </c>
      <c r="W68" s="78">
        <v>420127.3887497817</v>
      </c>
      <c r="X68" s="78">
        <v>399626.07846351567</v>
      </c>
      <c r="Y68" s="78">
        <v>382043.12887120323</v>
      </c>
      <c r="Z68" s="78">
        <v>365792.93195647013</v>
      </c>
      <c r="AA68" s="78">
        <v>349587.31434207963</v>
      </c>
      <c r="AC68" s="81">
        <v>91000</v>
      </c>
      <c r="AD68" s="12">
        <f t="shared" si="25"/>
        <v>6.5265986788057857</v>
      </c>
      <c r="AE68" s="12">
        <f t="shared" si="26"/>
        <v>6.181592270758232</v>
      </c>
      <c r="AF68" s="12">
        <f t="shared" si="27"/>
        <v>5.8862601518023379</v>
      </c>
      <c r="AG68" s="12">
        <f t="shared" si="28"/>
        <v>5.5930989807217673</v>
      </c>
      <c r="AH68" s="12">
        <f t="shared" si="29"/>
        <v>5.3231457475262012</v>
      </c>
      <c r="AI68" s="12">
        <f t="shared" si="30"/>
        <v>5.0743271070242439</v>
      </c>
      <c r="AJ68" s="12">
        <f t="shared" si="31"/>
        <v>4.8278256003766664</v>
      </c>
      <c r="AK68" s="12">
        <f t="shared" si="32"/>
        <v>4.6167844917558432</v>
      </c>
      <c r="AL68" s="12">
        <f t="shared" si="33"/>
        <v>4.3914953677309416</v>
      </c>
      <c r="AM68" s="12">
        <f t="shared" si="34"/>
        <v>4.1982761414417933</v>
      </c>
      <c r="AN68" s="12">
        <f t="shared" si="35"/>
        <v>4.0197025489721989</v>
      </c>
      <c r="AO68" s="12">
        <f t="shared" si="36"/>
        <v>3.8416188389239521</v>
      </c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</row>
    <row r="69" spans="1:55" x14ac:dyDescent="0.3">
      <c r="A69" s="81">
        <v>92000</v>
      </c>
      <c r="B69" s="8">
        <v>0.26100000000000001</v>
      </c>
      <c r="C69" s="8">
        <v>0.26500000000000001</v>
      </c>
      <c r="D69" s="8">
        <v>0.27</v>
      </c>
      <c r="E69" s="8">
        <v>0.27500000000000002</v>
      </c>
      <c r="F69" s="8">
        <v>0.27800000000000002</v>
      </c>
      <c r="G69" s="8">
        <v>0.28199999999999997</v>
      </c>
      <c r="H69" s="8">
        <v>0.28599999999999998</v>
      </c>
      <c r="I69" s="8">
        <v>0.28899999999999998</v>
      </c>
      <c r="J69" s="8">
        <v>0.29199999999999998</v>
      </c>
      <c r="K69" s="8">
        <v>0.29399999999999998</v>
      </c>
      <c r="L69" s="8">
        <v>0.29699999999999999</v>
      </c>
      <c r="M69" s="8">
        <v>0.3</v>
      </c>
      <c r="O69" s="81">
        <v>92000</v>
      </c>
      <c r="P69" s="78">
        <v>600447.07845013239</v>
      </c>
      <c r="Q69" s="78">
        <v>568706.48890975735</v>
      </c>
      <c r="R69" s="78">
        <v>541535.93396581511</v>
      </c>
      <c r="S69" s="78">
        <v>516443.08106664493</v>
      </c>
      <c r="T69" s="78">
        <v>489729.40877241048</v>
      </c>
      <c r="U69" s="78">
        <v>466838.09384623048</v>
      </c>
      <c r="V69" s="78">
        <v>445718.41121793282</v>
      </c>
      <c r="W69" s="78">
        <v>424744.17324153753</v>
      </c>
      <c r="X69" s="78">
        <v>405405.95037362201</v>
      </c>
      <c r="Y69" s="78">
        <v>386241.40501264506</v>
      </c>
      <c r="Z69" s="78">
        <v>369812.63450544234</v>
      </c>
      <c r="AA69" s="78">
        <v>354610.96974682633</v>
      </c>
      <c r="AC69" s="81">
        <v>92000</v>
      </c>
      <c r="AD69" s="12">
        <f t="shared" si="25"/>
        <v>6.5265986788057866</v>
      </c>
      <c r="AE69" s="12">
        <f t="shared" si="26"/>
        <v>6.181592270758232</v>
      </c>
      <c r="AF69" s="12">
        <f t="shared" si="27"/>
        <v>5.8862601518023379</v>
      </c>
      <c r="AG69" s="12">
        <f t="shared" si="28"/>
        <v>5.6135117507244017</v>
      </c>
      <c r="AH69" s="12">
        <f t="shared" si="29"/>
        <v>5.3231457475262012</v>
      </c>
      <c r="AI69" s="12">
        <f t="shared" si="30"/>
        <v>5.0743271070242439</v>
      </c>
      <c r="AJ69" s="12">
        <f t="shared" si="31"/>
        <v>4.8447653393253569</v>
      </c>
      <c r="AK69" s="12">
        <f t="shared" si="32"/>
        <v>4.6167844917558432</v>
      </c>
      <c r="AL69" s="12">
        <f t="shared" si="33"/>
        <v>4.4065864171045872</v>
      </c>
      <c r="AM69" s="12">
        <f t="shared" si="34"/>
        <v>4.1982761414417942</v>
      </c>
      <c r="AN69" s="12">
        <f t="shared" si="35"/>
        <v>4.0197025489721998</v>
      </c>
      <c r="AO69" s="12">
        <f t="shared" si="36"/>
        <v>3.8544670624655035</v>
      </c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</row>
    <row r="70" spans="1:55" x14ac:dyDescent="0.3">
      <c r="A70" s="81">
        <v>93000</v>
      </c>
      <c r="B70" s="8">
        <v>0.26100000000000001</v>
      </c>
      <c r="C70" s="8">
        <v>0.26600000000000001</v>
      </c>
      <c r="D70" s="8">
        <v>0.27</v>
      </c>
      <c r="E70" s="8">
        <v>0.27500000000000002</v>
      </c>
      <c r="F70" s="8">
        <v>0.27900000000000003</v>
      </c>
      <c r="G70" s="8">
        <v>0.28199999999999997</v>
      </c>
      <c r="H70" s="8">
        <v>0.28599999999999998</v>
      </c>
      <c r="I70" s="8">
        <v>0.28899999999999998</v>
      </c>
      <c r="J70" s="8">
        <v>0.29199999999999998</v>
      </c>
      <c r="K70" s="8">
        <v>0.29499999999999998</v>
      </c>
      <c r="L70" s="8">
        <v>0.29699999999999999</v>
      </c>
      <c r="M70" s="8">
        <v>0.3</v>
      </c>
      <c r="O70" s="81">
        <v>93000</v>
      </c>
      <c r="P70" s="78">
        <v>606973.67712893814</v>
      </c>
      <c r="Q70" s="78">
        <v>577057.47016610252</v>
      </c>
      <c r="R70" s="78">
        <v>547422.19411761744</v>
      </c>
      <c r="S70" s="78">
        <v>522056.59281736938</v>
      </c>
      <c r="T70" s="78">
        <v>496833.3191045408</v>
      </c>
      <c r="U70" s="78">
        <v>471912.42095325468</v>
      </c>
      <c r="V70" s="78">
        <v>450563.17655725812</v>
      </c>
      <c r="W70" s="78">
        <v>429360.95773329335</v>
      </c>
      <c r="X70" s="78">
        <v>409812.53679072665</v>
      </c>
      <c r="Y70" s="78">
        <v>391767.70728046127</v>
      </c>
      <c r="Z70" s="78">
        <v>373832.33705441456</v>
      </c>
      <c r="AA70" s="78">
        <v>358465.43680929189</v>
      </c>
      <c r="AC70" s="81">
        <v>93000</v>
      </c>
      <c r="AD70" s="12">
        <f t="shared" si="25"/>
        <v>6.5265986788057866</v>
      </c>
      <c r="AE70" s="12">
        <f t="shared" si="26"/>
        <v>6.2049190340441127</v>
      </c>
      <c r="AF70" s="12">
        <f t="shared" si="27"/>
        <v>5.8862601518023379</v>
      </c>
      <c r="AG70" s="12">
        <f t="shared" si="28"/>
        <v>5.6135117507244017</v>
      </c>
      <c r="AH70" s="12">
        <f t="shared" si="29"/>
        <v>5.3422937538122666</v>
      </c>
      <c r="AI70" s="12">
        <f t="shared" si="30"/>
        <v>5.0743271070242439</v>
      </c>
      <c r="AJ70" s="12">
        <f t="shared" si="31"/>
        <v>4.844765339325356</v>
      </c>
      <c r="AK70" s="12">
        <f t="shared" si="32"/>
        <v>4.6167844917558423</v>
      </c>
      <c r="AL70" s="12">
        <f t="shared" si="33"/>
        <v>4.4065864171045872</v>
      </c>
      <c r="AM70" s="12">
        <f t="shared" si="34"/>
        <v>4.2125559922630247</v>
      </c>
      <c r="AN70" s="12">
        <f t="shared" si="35"/>
        <v>4.0197025489721998</v>
      </c>
      <c r="AO70" s="12">
        <f t="shared" si="36"/>
        <v>3.854467062465504</v>
      </c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</row>
    <row r="71" spans="1:55" x14ac:dyDescent="0.3">
      <c r="A71" s="81">
        <v>94000</v>
      </c>
      <c r="B71" s="8">
        <v>0.26200000000000001</v>
      </c>
      <c r="C71" s="8">
        <v>0.26600000000000001</v>
      </c>
      <c r="D71" s="8">
        <v>0.27100000000000002</v>
      </c>
      <c r="E71" s="8">
        <v>0.27500000000000002</v>
      </c>
      <c r="F71" s="8">
        <v>0.27900000000000003</v>
      </c>
      <c r="G71" s="8">
        <v>0.28299999999999997</v>
      </c>
      <c r="H71" s="8">
        <v>0.28599999999999998</v>
      </c>
      <c r="I71" s="8">
        <v>0.28999999999999998</v>
      </c>
      <c r="J71" s="8">
        <v>0.29299999999999998</v>
      </c>
      <c r="K71" s="8">
        <v>0.29499999999999998</v>
      </c>
      <c r="L71" s="8">
        <v>0.29799999999999999</v>
      </c>
      <c r="M71" s="8">
        <v>0.30099999999999999</v>
      </c>
      <c r="O71" s="81">
        <v>94000</v>
      </c>
      <c r="P71" s="78">
        <v>615850.85157712223</v>
      </c>
      <c r="Q71" s="78">
        <v>583262.38920014654</v>
      </c>
      <c r="R71" s="78">
        <v>555357.74484078807</v>
      </c>
      <c r="S71" s="78">
        <v>527670.10456809378</v>
      </c>
      <c r="T71" s="78">
        <v>502175.61285835307</v>
      </c>
      <c r="U71" s="78">
        <v>478678.19042928709</v>
      </c>
      <c r="V71" s="78">
        <v>455407.94189658348</v>
      </c>
      <c r="W71" s="78">
        <v>435479.39531233313</v>
      </c>
      <c r="X71" s="78">
        <v>415637.68184895389</v>
      </c>
      <c r="Y71" s="78">
        <v>395980.26327272435</v>
      </c>
      <c r="Z71" s="78">
        <v>379124.26869296044</v>
      </c>
      <c r="AA71" s="78">
        <v>363527.63688466325</v>
      </c>
      <c r="AC71" s="81">
        <v>94000</v>
      </c>
      <c r="AD71" s="12">
        <f t="shared" si="25"/>
        <v>6.551604804011939</v>
      </c>
      <c r="AE71" s="12">
        <f t="shared" si="26"/>
        <v>6.2049190340441118</v>
      </c>
      <c r="AF71" s="12">
        <f t="shared" si="27"/>
        <v>5.9080611153275324</v>
      </c>
      <c r="AG71" s="12">
        <f t="shared" si="28"/>
        <v>5.6135117507244017</v>
      </c>
      <c r="AH71" s="12">
        <f t="shared" si="29"/>
        <v>5.3422937538122666</v>
      </c>
      <c r="AI71" s="12">
        <f t="shared" si="30"/>
        <v>5.0923211747796495</v>
      </c>
      <c r="AJ71" s="12">
        <f t="shared" si="31"/>
        <v>4.844765339325356</v>
      </c>
      <c r="AK71" s="12">
        <f t="shared" si="32"/>
        <v>4.6327595245992885</v>
      </c>
      <c r="AL71" s="12">
        <f t="shared" si="33"/>
        <v>4.4216774664782328</v>
      </c>
      <c r="AM71" s="12">
        <f t="shared" si="34"/>
        <v>4.2125559922630247</v>
      </c>
      <c r="AN71" s="12">
        <f t="shared" si="35"/>
        <v>4.0332369009889408</v>
      </c>
      <c r="AO71" s="12">
        <f t="shared" si="36"/>
        <v>3.8673152860070559</v>
      </c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</row>
    <row r="72" spans="1:55" x14ac:dyDescent="0.3">
      <c r="A72" s="81">
        <v>95000</v>
      </c>
      <c r="B72" s="8">
        <v>0.26200000000000001</v>
      </c>
      <c r="C72" s="8">
        <v>0.26700000000000002</v>
      </c>
      <c r="D72" s="8">
        <v>0.27100000000000002</v>
      </c>
      <c r="E72" s="8">
        <v>0.27600000000000002</v>
      </c>
      <c r="F72" s="8">
        <v>0.28000000000000003</v>
      </c>
      <c r="G72" s="8">
        <v>0.28299999999999997</v>
      </c>
      <c r="H72" s="8">
        <v>0.28699999999999998</v>
      </c>
      <c r="I72" s="8">
        <v>0.28999999999999998</v>
      </c>
      <c r="J72" s="8">
        <v>0.29299999999999998</v>
      </c>
      <c r="K72" s="8">
        <v>0.29599999999999999</v>
      </c>
      <c r="L72" s="8">
        <v>0.29799999999999999</v>
      </c>
      <c r="M72" s="8">
        <v>0.30099999999999999</v>
      </c>
      <c r="O72" s="81">
        <v>95000</v>
      </c>
      <c r="P72" s="78">
        <v>622402.45638113411</v>
      </c>
      <c r="Q72" s="78">
        <v>591683.35074634932</v>
      </c>
      <c r="R72" s="78">
        <v>561265.80595611548</v>
      </c>
      <c r="S72" s="78">
        <v>535222.82946906844</v>
      </c>
      <c r="T72" s="78">
        <v>509336.96720934153</v>
      </c>
      <c r="U72" s="78">
        <v>483770.51160406676</v>
      </c>
      <c r="V72" s="78">
        <v>461861.98243603442</v>
      </c>
      <c r="W72" s="78">
        <v>440112.15483693243</v>
      </c>
      <c r="X72" s="78">
        <v>420059.3593154322</v>
      </c>
      <c r="Y72" s="78">
        <v>401549.40509300429</v>
      </c>
      <c r="Z72" s="78">
        <v>383157.50559394935</v>
      </c>
      <c r="AA72" s="78">
        <v>367394.95217067027</v>
      </c>
      <c r="AC72" s="81">
        <v>95000</v>
      </c>
      <c r="AD72" s="12">
        <f t="shared" si="25"/>
        <v>6.5516048040119381</v>
      </c>
      <c r="AE72" s="12">
        <f t="shared" si="26"/>
        <v>6.2282457973299925</v>
      </c>
      <c r="AF72" s="12">
        <f t="shared" si="27"/>
        <v>5.9080611153275315</v>
      </c>
      <c r="AG72" s="12">
        <f t="shared" si="28"/>
        <v>5.6339245207270361</v>
      </c>
      <c r="AH72" s="12">
        <f t="shared" si="29"/>
        <v>5.361441760098332</v>
      </c>
      <c r="AI72" s="12">
        <f t="shared" si="30"/>
        <v>5.0923211747796504</v>
      </c>
      <c r="AJ72" s="12">
        <f t="shared" si="31"/>
        <v>4.8617050782740465</v>
      </c>
      <c r="AK72" s="12">
        <f t="shared" si="32"/>
        <v>4.6327595245992885</v>
      </c>
      <c r="AL72" s="12">
        <f t="shared" si="33"/>
        <v>4.4216774664782337</v>
      </c>
      <c r="AM72" s="12">
        <f t="shared" si="34"/>
        <v>4.2268358430842561</v>
      </c>
      <c r="AN72" s="12">
        <f t="shared" si="35"/>
        <v>4.0332369009889408</v>
      </c>
      <c r="AO72" s="12">
        <f t="shared" si="36"/>
        <v>3.8673152860070554</v>
      </c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</row>
    <row r="73" spans="1:55" x14ac:dyDescent="0.3">
      <c r="A73" s="81">
        <v>96000</v>
      </c>
      <c r="B73" s="8">
        <v>0.26200000000000001</v>
      </c>
      <c r="C73" s="8">
        <v>0.26700000000000002</v>
      </c>
      <c r="D73" s="8">
        <v>0.27100000000000002</v>
      </c>
      <c r="E73" s="8">
        <v>0.27600000000000002</v>
      </c>
      <c r="F73" s="8">
        <v>0.28000000000000003</v>
      </c>
      <c r="G73" s="8">
        <v>0.28299999999999997</v>
      </c>
      <c r="H73" s="8">
        <v>0.28699999999999998</v>
      </c>
      <c r="I73" s="8">
        <v>0.28999999999999998</v>
      </c>
      <c r="J73" s="8">
        <v>0.29299999999999998</v>
      </c>
      <c r="K73" s="8">
        <v>0.29599999999999999</v>
      </c>
      <c r="L73" s="8">
        <v>0.29899999999999999</v>
      </c>
      <c r="M73" s="8">
        <v>0.30099999999999999</v>
      </c>
      <c r="O73" s="81">
        <v>96000</v>
      </c>
      <c r="P73" s="78">
        <v>628954.0611851461</v>
      </c>
      <c r="Q73" s="78">
        <v>597911.59654367925</v>
      </c>
      <c r="R73" s="78">
        <v>567173.867071443</v>
      </c>
      <c r="S73" s="78">
        <v>540856.75398979546</v>
      </c>
      <c r="T73" s="78">
        <v>514698.40896943992</v>
      </c>
      <c r="U73" s="78">
        <v>488862.83277884632</v>
      </c>
      <c r="V73" s="78">
        <v>466723.68751430843</v>
      </c>
      <c r="W73" s="78">
        <v>444744.91436153167</v>
      </c>
      <c r="X73" s="78">
        <v>424481.0367819104</v>
      </c>
      <c r="Y73" s="78">
        <v>405776.24093608849</v>
      </c>
      <c r="Z73" s="78">
        <v>388490.04028854548</v>
      </c>
      <c r="AA73" s="78">
        <v>371262.26745667733</v>
      </c>
      <c r="AC73" s="81">
        <v>96000</v>
      </c>
      <c r="AD73" s="12">
        <f t="shared" si="25"/>
        <v>6.5516048040119381</v>
      </c>
      <c r="AE73" s="12">
        <f t="shared" si="26"/>
        <v>6.2282457973299925</v>
      </c>
      <c r="AF73" s="12">
        <f t="shared" si="27"/>
        <v>5.9080611153275315</v>
      </c>
      <c r="AG73" s="12">
        <f t="shared" si="28"/>
        <v>5.6339245207270361</v>
      </c>
      <c r="AH73" s="12">
        <f t="shared" si="29"/>
        <v>5.3614417600983328</v>
      </c>
      <c r="AI73" s="12">
        <f t="shared" si="30"/>
        <v>5.0923211747796495</v>
      </c>
      <c r="AJ73" s="12">
        <f t="shared" si="31"/>
        <v>4.8617050782740465</v>
      </c>
      <c r="AK73" s="12">
        <f t="shared" si="32"/>
        <v>4.6327595245992885</v>
      </c>
      <c r="AL73" s="12">
        <f t="shared" si="33"/>
        <v>4.4216774664782337</v>
      </c>
      <c r="AM73" s="12">
        <f t="shared" si="34"/>
        <v>4.2268358430842552</v>
      </c>
      <c r="AN73" s="12">
        <f t="shared" si="35"/>
        <v>4.0467712530056819</v>
      </c>
      <c r="AO73" s="12">
        <f t="shared" si="36"/>
        <v>3.8673152860070554</v>
      </c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</row>
    <row r="74" spans="1:55" x14ac:dyDescent="0.3">
      <c r="A74" s="81">
        <v>97000</v>
      </c>
      <c r="B74" s="8">
        <v>0.26300000000000001</v>
      </c>
      <c r="C74" s="8">
        <v>0.26700000000000002</v>
      </c>
      <c r="D74" s="8">
        <v>0.27200000000000002</v>
      </c>
      <c r="E74" s="8">
        <v>0.27600000000000002</v>
      </c>
      <c r="F74" s="8">
        <v>0.28000000000000003</v>
      </c>
      <c r="G74" s="8">
        <v>0.28399999999999997</v>
      </c>
      <c r="H74" s="8">
        <v>0.28699999999999998</v>
      </c>
      <c r="I74" s="8">
        <v>0.29099999999999998</v>
      </c>
      <c r="J74" s="8">
        <v>0.29399999999999998</v>
      </c>
      <c r="K74" s="8">
        <v>0.29699999999999999</v>
      </c>
      <c r="L74" s="8">
        <v>0.29899999999999999</v>
      </c>
      <c r="M74" s="8">
        <v>0.30199999999999999</v>
      </c>
      <c r="O74" s="81">
        <v>97000</v>
      </c>
      <c r="P74" s="78">
        <v>637931.26013415481</v>
      </c>
      <c r="Q74" s="78">
        <v>604139.84234100929</v>
      </c>
      <c r="R74" s="78">
        <v>575196.62164871441</v>
      </c>
      <c r="S74" s="78">
        <v>546490.67851052247</v>
      </c>
      <c r="T74" s="78">
        <v>520059.85072953813</v>
      </c>
      <c r="U74" s="78">
        <v>495700.57852590038</v>
      </c>
      <c r="V74" s="78">
        <v>471585.3925925825</v>
      </c>
      <c r="W74" s="78">
        <v>450927.25207194523</v>
      </c>
      <c r="X74" s="78">
        <v>430366.54603763227</v>
      </c>
      <c r="Y74" s="78">
        <v>411388.2223088321</v>
      </c>
      <c r="Z74" s="78">
        <v>392536.81154155114</v>
      </c>
      <c r="AA74" s="78">
        <v>376375.86042621487</v>
      </c>
      <c r="AC74" s="81">
        <v>97000</v>
      </c>
      <c r="AD74" s="12">
        <f t="shared" si="25"/>
        <v>6.5766109292180905</v>
      </c>
      <c r="AE74" s="12">
        <f t="shared" si="26"/>
        <v>6.2282457973299925</v>
      </c>
      <c r="AF74" s="12">
        <f t="shared" si="27"/>
        <v>5.9298620788527261</v>
      </c>
      <c r="AG74" s="12">
        <f t="shared" si="28"/>
        <v>5.6339245207270361</v>
      </c>
      <c r="AH74" s="12">
        <f t="shared" si="29"/>
        <v>5.3614417600983311</v>
      </c>
      <c r="AI74" s="12">
        <f t="shared" si="30"/>
        <v>5.1103152425350551</v>
      </c>
      <c r="AJ74" s="12">
        <f t="shared" si="31"/>
        <v>4.8617050782740465</v>
      </c>
      <c r="AK74" s="12">
        <f t="shared" si="32"/>
        <v>4.6487345574427339</v>
      </c>
      <c r="AL74" s="12">
        <f t="shared" si="33"/>
        <v>4.4367685158518793</v>
      </c>
      <c r="AM74" s="12">
        <f t="shared" si="34"/>
        <v>4.2411156939054857</v>
      </c>
      <c r="AN74" s="12">
        <f t="shared" si="35"/>
        <v>4.0467712530056819</v>
      </c>
      <c r="AO74" s="12">
        <f t="shared" si="36"/>
        <v>3.8801635095486069</v>
      </c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</row>
    <row r="75" spans="1:55" x14ac:dyDescent="0.3">
      <c r="A75" s="81">
        <v>98000</v>
      </c>
      <c r="B75" s="8">
        <v>0.26300000000000001</v>
      </c>
      <c r="C75" s="8">
        <v>0.26800000000000002</v>
      </c>
      <c r="D75" s="8">
        <v>0.27200000000000002</v>
      </c>
      <c r="E75" s="8">
        <v>0.27600000000000002</v>
      </c>
      <c r="F75" s="8">
        <v>0.28000000000000003</v>
      </c>
      <c r="G75" s="8">
        <v>0.28399999999999997</v>
      </c>
      <c r="H75" s="8">
        <v>0.28699999999999998</v>
      </c>
      <c r="I75" s="8">
        <v>0.29099999999999998</v>
      </c>
      <c r="J75" s="8">
        <v>0.29399999999999998</v>
      </c>
      <c r="K75" s="8">
        <v>0.29699999999999999</v>
      </c>
      <c r="L75" s="8">
        <v>0.29899999999999999</v>
      </c>
      <c r="M75" s="8">
        <v>0.30199999999999999</v>
      </c>
      <c r="O75" s="81">
        <v>98000</v>
      </c>
      <c r="P75" s="78">
        <v>644507.87106337294</v>
      </c>
      <c r="Q75" s="78">
        <v>612654.11094035546</v>
      </c>
      <c r="R75" s="78">
        <v>581126.48372756713</v>
      </c>
      <c r="S75" s="78">
        <v>552124.6030312496</v>
      </c>
      <c r="T75" s="78">
        <v>525421.29248963657</v>
      </c>
      <c r="U75" s="78">
        <v>500810.89376843534</v>
      </c>
      <c r="V75" s="78">
        <v>476447.09767085651</v>
      </c>
      <c r="W75" s="78">
        <v>455575.98662938795</v>
      </c>
      <c r="X75" s="78">
        <v>434803.31455348415</v>
      </c>
      <c r="Y75" s="78">
        <v>415629.33800273761</v>
      </c>
      <c r="Z75" s="78">
        <v>396583.58279455686</v>
      </c>
      <c r="AA75" s="78">
        <v>380256.02393576351</v>
      </c>
      <c r="AC75" s="81">
        <v>98000</v>
      </c>
      <c r="AD75" s="12">
        <f t="shared" si="25"/>
        <v>6.5766109292180914</v>
      </c>
      <c r="AE75" s="12">
        <f t="shared" si="26"/>
        <v>6.2515725606158723</v>
      </c>
      <c r="AF75" s="12">
        <f t="shared" si="27"/>
        <v>5.9298620788527261</v>
      </c>
      <c r="AG75" s="12">
        <f t="shared" si="28"/>
        <v>5.633924520727037</v>
      </c>
      <c r="AH75" s="12">
        <f t="shared" si="29"/>
        <v>5.361441760098332</v>
      </c>
      <c r="AI75" s="12">
        <f t="shared" si="30"/>
        <v>5.1103152425350542</v>
      </c>
      <c r="AJ75" s="12">
        <f t="shared" si="31"/>
        <v>4.8617050782740456</v>
      </c>
      <c r="AK75" s="12">
        <f t="shared" si="32"/>
        <v>4.6487345574427339</v>
      </c>
      <c r="AL75" s="12">
        <f t="shared" si="33"/>
        <v>4.4367685158518793</v>
      </c>
      <c r="AM75" s="12">
        <f t="shared" si="34"/>
        <v>4.2411156939054857</v>
      </c>
      <c r="AN75" s="12">
        <f t="shared" si="35"/>
        <v>4.0467712530056819</v>
      </c>
      <c r="AO75" s="12">
        <f t="shared" si="36"/>
        <v>3.8801635095486073</v>
      </c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</row>
    <row r="76" spans="1:55" x14ac:dyDescent="0.3">
      <c r="A76" s="81">
        <v>99000</v>
      </c>
      <c r="B76" s="8">
        <v>0.26300000000000001</v>
      </c>
      <c r="C76" s="8">
        <v>0.26800000000000002</v>
      </c>
      <c r="D76" s="8">
        <v>0.27200000000000002</v>
      </c>
      <c r="E76" s="8">
        <v>0.27700000000000002</v>
      </c>
      <c r="F76" s="8">
        <v>0.28100000000000003</v>
      </c>
      <c r="G76" s="8">
        <v>0.28499999999999998</v>
      </c>
      <c r="H76" s="8">
        <v>0.28799999999999998</v>
      </c>
      <c r="I76" s="8">
        <v>0.29099999999999998</v>
      </c>
      <c r="J76" s="8">
        <v>0.29399999999999998</v>
      </c>
      <c r="K76" s="8">
        <v>0.29699999999999999</v>
      </c>
      <c r="L76" s="8">
        <v>0.3</v>
      </c>
      <c r="M76" s="8">
        <v>0.30199999999999999</v>
      </c>
      <c r="O76" s="81">
        <v>99000</v>
      </c>
      <c r="P76" s="78">
        <v>651084.48199259106</v>
      </c>
      <c r="Q76" s="78">
        <v>618905.68350097141</v>
      </c>
      <c r="R76" s="78">
        <v>587056.34580641997</v>
      </c>
      <c r="S76" s="78">
        <v>559779.39178223733</v>
      </c>
      <c r="T76" s="78">
        <v>532678.38687205536</v>
      </c>
      <c r="U76" s="78">
        <v>507702.62171875552</v>
      </c>
      <c r="V76" s="78">
        <v>482985.83690505085</v>
      </c>
      <c r="W76" s="78">
        <v>460224.72118683066</v>
      </c>
      <c r="X76" s="78">
        <v>439240.08306933602</v>
      </c>
      <c r="Y76" s="78">
        <v>419870.45369664306</v>
      </c>
      <c r="Z76" s="78">
        <v>401970.25489721994</v>
      </c>
      <c r="AA76" s="78">
        <v>384136.1874453121</v>
      </c>
      <c r="AC76" s="81">
        <v>99000</v>
      </c>
      <c r="AD76" s="12">
        <f t="shared" si="25"/>
        <v>6.5766109292180914</v>
      </c>
      <c r="AE76" s="12">
        <f t="shared" si="26"/>
        <v>6.2515725606158732</v>
      </c>
      <c r="AF76" s="12">
        <f t="shared" si="27"/>
        <v>5.929862078852727</v>
      </c>
      <c r="AG76" s="12">
        <f t="shared" si="28"/>
        <v>5.6543372907296696</v>
      </c>
      <c r="AH76" s="12">
        <f t="shared" si="29"/>
        <v>5.3805897663843973</v>
      </c>
      <c r="AI76" s="12">
        <f t="shared" si="30"/>
        <v>5.1283093102904598</v>
      </c>
      <c r="AJ76" s="12">
        <f t="shared" si="31"/>
        <v>4.8786448172227361</v>
      </c>
      <c r="AK76" s="12">
        <f t="shared" si="32"/>
        <v>4.6487345574427339</v>
      </c>
      <c r="AL76" s="12">
        <f t="shared" si="33"/>
        <v>4.4367685158518793</v>
      </c>
      <c r="AM76" s="12">
        <f t="shared" si="34"/>
        <v>4.2411156939054857</v>
      </c>
      <c r="AN76" s="12">
        <f t="shared" si="35"/>
        <v>4.0603056050224238</v>
      </c>
      <c r="AO76" s="12">
        <f t="shared" si="36"/>
        <v>3.8801635095486069</v>
      </c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</row>
    <row r="77" spans="1:55" x14ac:dyDescent="0.3">
      <c r="A77" s="81">
        <v>100000</v>
      </c>
      <c r="B77" s="8">
        <v>0.26400000000000001</v>
      </c>
      <c r="C77" s="8">
        <v>0.26800000000000002</v>
      </c>
      <c r="D77" s="8">
        <v>0.27300000000000002</v>
      </c>
      <c r="E77" s="8">
        <v>0.27700000000000002</v>
      </c>
      <c r="F77" s="8">
        <v>0.28100000000000003</v>
      </c>
      <c r="G77" s="8">
        <v>0.28499999999999998</v>
      </c>
      <c r="H77" s="8">
        <v>0.28799999999999998</v>
      </c>
      <c r="I77" s="8">
        <v>0.29199999999999998</v>
      </c>
      <c r="J77" s="8">
        <v>0.29499999999999998</v>
      </c>
      <c r="K77" s="8">
        <v>0.29799999999999999</v>
      </c>
      <c r="L77" s="8">
        <v>0.3</v>
      </c>
      <c r="M77" s="8">
        <v>0.30299999999999999</v>
      </c>
      <c r="O77" s="81">
        <v>100000</v>
      </c>
      <c r="P77" s="78">
        <v>660161.7054424244</v>
      </c>
      <c r="Q77" s="78">
        <v>625157.25606158737</v>
      </c>
      <c r="R77" s="78">
        <v>595166.30423779204</v>
      </c>
      <c r="S77" s="78">
        <v>565433.72907296696</v>
      </c>
      <c r="T77" s="78">
        <v>538058.97663843969</v>
      </c>
      <c r="U77" s="78">
        <v>512830.93102904595</v>
      </c>
      <c r="V77" s="78">
        <v>487864.48172227363</v>
      </c>
      <c r="W77" s="78">
        <v>466470.959028618</v>
      </c>
      <c r="X77" s="78">
        <v>445185.95652255253</v>
      </c>
      <c r="Y77" s="78">
        <v>425539.55447267165</v>
      </c>
      <c r="Z77" s="78">
        <v>406030.56050224236</v>
      </c>
      <c r="AA77" s="78">
        <v>389301.17330901593</v>
      </c>
      <c r="AC77" s="81">
        <v>100000</v>
      </c>
      <c r="AD77" s="12">
        <f t="shared" si="25"/>
        <v>6.6016170544242438</v>
      </c>
      <c r="AE77" s="12">
        <f t="shared" si="26"/>
        <v>6.2515725606158741</v>
      </c>
      <c r="AF77" s="12">
        <f t="shared" si="27"/>
        <v>5.9516630423779207</v>
      </c>
      <c r="AG77" s="12">
        <f t="shared" si="28"/>
        <v>5.6543372907296696</v>
      </c>
      <c r="AH77" s="12">
        <f t="shared" si="29"/>
        <v>5.3805897663843973</v>
      </c>
      <c r="AI77" s="12">
        <f t="shared" si="30"/>
        <v>5.1283093102904598</v>
      </c>
      <c r="AJ77" s="12">
        <f t="shared" si="31"/>
        <v>4.8786448172227361</v>
      </c>
      <c r="AK77" s="12">
        <f t="shared" si="32"/>
        <v>4.6647095902861802</v>
      </c>
      <c r="AL77" s="12">
        <f t="shared" si="33"/>
        <v>4.4518595652255257</v>
      </c>
      <c r="AM77" s="12">
        <f t="shared" si="34"/>
        <v>4.2553955447267162</v>
      </c>
      <c r="AN77" s="12">
        <f t="shared" si="35"/>
        <v>4.0603056050224238</v>
      </c>
      <c r="AO77" s="12">
        <f t="shared" si="36"/>
        <v>3.8930117330901592</v>
      </c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</row>
    <row r="78" spans="1:55" x14ac:dyDescent="0.3">
      <c r="A78" s="81">
        <v>101000</v>
      </c>
      <c r="B78" s="8">
        <v>0.26400000000000001</v>
      </c>
      <c r="C78" s="8">
        <v>0.26900000000000002</v>
      </c>
      <c r="D78" s="8">
        <v>0.27300000000000002</v>
      </c>
      <c r="E78" s="8">
        <v>0.27700000000000002</v>
      </c>
      <c r="F78" s="8">
        <v>0.28100000000000003</v>
      </c>
      <c r="G78" s="8">
        <v>0.28499999999999998</v>
      </c>
      <c r="H78" s="8">
        <v>0.28899999999999998</v>
      </c>
      <c r="I78" s="8">
        <v>0.29199999999999998</v>
      </c>
      <c r="J78" s="8">
        <v>0.29499999999999998</v>
      </c>
      <c r="K78" s="8">
        <v>0.29799999999999999</v>
      </c>
      <c r="L78" s="8">
        <v>0.30099999999999999</v>
      </c>
      <c r="M78" s="8">
        <v>0.30299999999999999</v>
      </c>
      <c r="O78" s="81">
        <v>101000</v>
      </c>
      <c r="P78" s="78">
        <v>666763.32249684865</v>
      </c>
      <c r="Q78" s="78">
        <v>633764.83171407704</v>
      </c>
      <c r="R78" s="78">
        <v>601117.96728016995</v>
      </c>
      <c r="S78" s="78">
        <v>571088.06636369671</v>
      </c>
      <c r="T78" s="78">
        <v>543439.56640482415</v>
      </c>
      <c r="U78" s="78">
        <v>517959.24033933645</v>
      </c>
      <c r="V78" s="78">
        <v>494454.0401733141</v>
      </c>
      <c r="W78" s="78">
        <v>471135.66861890425</v>
      </c>
      <c r="X78" s="78">
        <v>449637.81608777802</v>
      </c>
      <c r="Y78" s="78">
        <v>429794.95001739834</v>
      </c>
      <c r="Z78" s="78">
        <v>411457.83566095564</v>
      </c>
      <c r="AA78" s="78">
        <v>393194.18504210608</v>
      </c>
      <c r="AC78" s="81">
        <v>101000</v>
      </c>
      <c r="AD78" s="12">
        <f t="shared" si="25"/>
        <v>6.6016170544242438</v>
      </c>
      <c r="AE78" s="12">
        <f t="shared" si="26"/>
        <v>6.274899323901753</v>
      </c>
      <c r="AF78" s="12">
        <f t="shared" si="27"/>
        <v>5.9516630423779207</v>
      </c>
      <c r="AG78" s="12">
        <f t="shared" si="28"/>
        <v>5.6543372907296705</v>
      </c>
      <c r="AH78" s="12">
        <f t="shared" si="29"/>
        <v>5.3805897663843973</v>
      </c>
      <c r="AI78" s="12">
        <f t="shared" si="30"/>
        <v>5.1283093102904598</v>
      </c>
      <c r="AJ78" s="12">
        <f t="shared" si="31"/>
        <v>4.8955845561714266</v>
      </c>
      <c r="AK78" s="12">
        <f t="shared" si="32"/>
        <v>4.664709590286181</v>
      </c>
      <c r="AL78" s="12">
        <f t="shared" si="33"/>
        <v>4.4518595652255248</v>
      </c>
      <c r="AM78" s="12">
        <f t="shared" si="34"/>
        <v>4.2553955447267162</v>
      </c>
      <c r="AN78" s="12">
        <f t="shared" si="35"/>
        <v>4.0738399570391648</v>
      </c>
      <c r="AO78" s="12">
        <f t="shared" si="36"/>
        <v>3.8930117330901592</v>
      </c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</row>
    <row r="79" spans="1:55" x14ac:dyDescent="0.3">
      <c r="A79" s="81">
        <v>102000</v>
      </c>
      <c r="B79" s="8">
        <v>0.26400000000000001</v>
      </c>
      <c r="C79" s="8">
        <v>0.26900000000000002</v>
      </c>
      <c r="D79" s="8">
        <v>0.27300000000000002</v>
      </c>
      <c r="E79" s="8">
        <v>0.27700000000000002</v>
      </c>
      <c r="F79" s="8">
        <v>0.28199999999999997</v>
      </c>
      <c r="G79" s="8">
        <v>0.28499999999999998</v>
      </c>
      <c r="H79" s="8">
        <v>0.28899999999999998</v>
      </c>
      <c r="I79" s="8">
        <v>0.29199999999999998</v>
      </c>
      <c r="J79" s="8">
        <v>0.29499999999999998</v>
      </c>
      <c r="K79" s="8">
        <v>0.29799999999999999</v>
      </c>
      <c r="L79" s="8">
        <v>0.30099999999999999</v>
      </c>
      <c r="M79" s="8">
        <v>0.30299999999999999</v>
      </c>
      <c r="O79" s="81">
        <v>102000</v>
      </c>
      <c r="P79" s="78">
        <v>673364.9395512729</v>
      </c>
      <c r="Q79" s="78">
        <v>640039.73103797878</v>
      </c>
      <c r="R79" s="78">
        <v>607069.63032254786</v>
      </c>
      <c r="S79" s="78">
        <v>576742.40365442634</v>
      </c>
      <c r="T79" s="78">
        <v>550773.25281238707</v>
      </c>
      <c r="U79" s="78">
        <v>523087.54964962689</v>
      </c>
      <c r="V79" s="78">
        <v>499349.62472948548</v>
      </c>
      <c r="W79" s="78">
        <v>475800.37820919033</v>
      </c>
      <c r="X79" s="78">
        <v>454089.67565300356</v>
      </c>
      <c r="Y79" s="78">
        <v>434050.34556212503</v>
      </c>
      <c r="Z79" s="78">
        <v>415531.67561799486</v>
      </c>
      <c r="AA79" s="78">
        <v>397087.19677519624</v>
      </c>
      <c r="AC79" s="81">
        <v>102000</v>
      </c>
      <c r="AD79" s="12">
        <f t="shared" si="25"/>
        <v>6.6016170544242438</v>
      </c>
      <c r="AE79" s="12">
        <f t="shared" si="26"/>
        <v>6.274899323901753</v>
      </c>
      <c r="AF79" s="12">
        <f t="shared" si="27"/>
        <v>5.9516630423779207</v>
      </c>
      <c r="AG79" s="12">
        <f t="shared" si="28"/>
        <v>5.6543372907296696</v>
      </c>
      <c r="AH79" s="12">
        <f t="shared" si="29"/>
        <v>5.3997377726704618</v>
      </c>
      <c r="AI79" s="12">
        <f t="shared" si="30"/>
        <v>5.1283093102904598</v>
      </c>
      <c r="AJ79" s="12">
        <f t="shared" si="31"/>
        <v>4.8955845561714266</v>
      </c>
      <c r="AK79" s="12">
        <f t="shared" si="32"/>
        <v>4.6647095902861793</v>
      </c>
      <c r="AL79" s="12">
        <f t="shared" si="33"/>
        <v>4.4518595652255248</v>
      </c>
      <c r="AM79" s="12">
        <f t="shared" si="34"/>
        <v>4.2553955447267162</v>
      </c>
      <c r="AN79" s="12">
        <f t="shared" si="35"/>
        <v>4.0738399570391657</v>
      </c>
      <c r="AO79" s="12">
        <f t="shared" si="36"/>
        <v>3.8930117330901592</v>
      </c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1:55" x14ac:dyDescent="0.3">
      <c r="A80" s="81">
        <v>103000</v>
      </c>
      <c r="B80" s="8">
        <v>0.26500000000000001</v>
      </c>
      <c r="C80" s="8">
        <v>0.26900000000000002</v>
      </c>
      <c r="D80" s="8">
        <v>0.27400000000000002</v>
      </c>
      <c r="E80" s="8">
        <v>0.27800000000000002</v>
      </c>
      <c r="F80" s="8">
        <v>0.28199999999999997</v>
      </c>
      <c r="G80" s="8">
        <v>0.28599999999999998</v>
      </c>
      <c r="H80" s="8">
        <v>0.28899999999999998</v>
      </c>
      <c r="I80" s="8">
        <v>0.29199999999999998</v>
      </c>
      <c r="J80" s="8">
        <v>0.29599999999999999</v>
      </c>
      <c r="K80" s="8">
        <v>0.29799999999999999</v>
      </c>
      <c r="L80" s="8">
        <v>0.30099999999999999</v>
      </c>
      <c r="M80" s="8">
        <v>0.30399999999999999</v>
      </c>
      <c r="O80" s="81">
        <v>103000</v>
      </c>
      <c r="P80" s="78">
        <v>682542.18750193086</v>
      </c>
      <c r="Q80" s="78">
        <v>646314.63036188053</v>
      </c>
      <c r="R80" s="78">
        <v>615266.79260802071</v>
      </c>
      <c r="S80" s="78">
        <v>584499.25625542738</v>
      </c>
      <c r="T80" s="78">
        <v>556172.99058505753</v>
      </c>
      <c r="U80" s="78">
        <v>530069.24793872412</v>
      </c>
      <c r="V80" s="78">
        <v>504245.20928565692</v>
      </c>
      <c r="W80" s="78">
        <v>480465.08779947658</v>
      </c>
      <c r="X80" s="78">
        <v>460095.91330371459</v>
      </c>
      <c r="Y80" s="78">
        <v>438305.74110685178</v>
      </c>
      <c r="Z80" s="78">
        <v>419605.51557503402</v>
      </c>
      <c r="AA80" s="78">
        <v>402303.57553306624</v>
      </c>
      <c r="AC80" s="81">
        <v>103000</v>
      </c>
      <c r="AD80" s="12">
        <f>P80/$O80</f>
        <v>6.6266231796303972</v>
      </c>
      <c r="AE80" s="12">
        <f t="shared" si="26"/>
        <v>6.274899323901753</v>
      </c>
      <c r="AF80" s="12">
        <f t="shared" si="27"/>
        <v>5.9734640059031134</v>
      </c>
      <c r="AG80" s="12">
        <f t="shared" si="28"/>
        <v>5.6747500607323049</v>
      </c>
      <c r="AH80" s="12">
        <f t="shared" si="29"/>
        <v>5.3997377726704618</v>
      </c>
      <c r="AI80" s="12">
        <f t="shared" si="30"/>
        <v>5.1463033780458654</v>
      </c>
      <c r="AJ80" s="12">
        <f t="shared" si="31"/>
        <v>4.8955845561714266</v>
      </c>
      <c r="AK80" s="12">
        <f t="shared" si="32"/>
        <v>4.6647095902861802</v>
      </c>
      <c r="AL80" s="12">
        <f t="shared" si="33"/>
        <v>4.4669506145991704</v>
      </c>
      <c r="AM80" s="12">
        <f t="shared" si="34"/>
        <v>4.2553955447267162</v>
      </c>
      <c r="AN80" s="12">
        <f t="shared" si="35"/>
        <v>4.0738399570391657</v>
      </c>
      <c r="AO80" s="12">
        <f t="shared" si="36"/>
        <v>3.9058599566317111</v>
      </c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</row>
    <row r="81" spans="1:55" x14ac:dyDescent="0.3">
      <c r="A81" s="81">
        <v>104000</v>
      </c>
      <c r="B81" s="8">
        <v>0.26500000000000001</v>
      </c>
      <c r="C81" s="8">
        <v>0.27</v>
      </c>
      <c r="D81" s="8">
        <v>0.27400000000000002</v>
      </c>
      <c r="E81" s="8">
        <v>0.27800000000000002</v>
      </c>
      <c r="F81" s="8">
        <v>0.28199999999999997</v>
      </c>
      <c r="G81" s="8">
        <v>0.28599999999999998</v>
      </c>
      <c r="H81" s="8">
        <v>0.28999999999999998</v>
      </c>
      <c r="I81" s="8">
        <v>0.29299999999999998</v>
      </c>
      <c r="J81" s="8">
        <v>0.29599999999999999</v>
      </c>
      <c r="K81" s="8">
        <v>0.29899999999999999</v>
      </c>
      <c r="L81" s="8">
        <v>0.30199999999999999</v>
      </c>
      <c r="M81" s="8">
        <v>0.30399999999999999</v>
      </c>
      <c r="O81" s="81">
        <v>104000</v>
      </c>
      <c r="P81" s="78">
        <v>689168.81068156112</v>
      </c>
      <c r="Q81" s="78">
        <v>655015.51306751394</v>
      </c>
      <c r="R81" s="78">
        <v>621240.25661392382</v>
      </c>
      <c r="S81" s="78">
        <v>590174.00631615962</v>
      </c>
      <c r="T81" s="78">
        <v>561572.72835772799</v>
      </c>
      <c r="U81" s="78">
        <v>535215.55131677003</v>
      </c>
      <c r="V81" s="78">
        <v>510902.52669249213</v>
      </c>
      <c r="W81" s="78">
        <v>486791.20080548117</v>
      </c>
      <c r="X81" s="78">
        <v>464562.86391831381</v>
      </c>
      <c r="Y81" s="78">
        <v>444046.24113698647</v>
      </c>
      <c r="Z81" s="78">
        <v>425086.92814181431</v>
      </c>
      <c r="AA81" s="78">
        <v>406209.43548969791</v>
      </c>
      <c r="AC81" s="81">
        <v>104000</v>
      </c>
      <c r="AD81" s="12">
        <f t="shared" si="25"/>
        <v>6.6266231796303954</v>
      </c>
      <c r="AE81" s="12">
        <f t="shared" si="26"/>
        <v>6.2982260871876337</v>
      </c>
      <c r="AF81" s="12">
        <f t="shared" si="27"/>
        <v>5.9734640059031134</v>
      </c>
      <c r="AG81" s="12">
        <f t="shared" si="28"/>
        <v>5.674750060732304</v>
      </c>
      <c r="AH81" s="12">
        <f t="shared" si="29"/>
        <v>5.3997377726704618</v>
      </c>
      <c r="AI81" s="12">
        <f t="shared" si="30"/>
        <v>5.1463033780458654</v>
      </c>
      <c r="AJ81" s="12">
        <f t="shared" si="31"/>
        <v>4.9125242951201162</v>
      </c>
      <c r="AK81" s="12">
        <f t="shared" si="32"/>
        <v>4.6806846231296264</v>
      </c>
      <c r="AL81" s="12">
        <f t="shared" si="33"/>
        <v>4.4669506145991713</v>
      </c>
      <c r="AM81" s="12">
        <f t="shared" si="34"/>
        <v>4.2696753955479467</v>
      </c>
      <c r="AN81" s="12">
        <f t="shared" si="35"/>
        <v>4.0873743090559067</v>
      </c>
      <c r="AO81" s="12">
        <f t="shared" si="36"/>
        <v>3.9058599566317107</v>
      </c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</row>
    <row r="82" spans="1:55" x14ac:dyDescent="0.3">
      <c r="A82" s="81">
        <v>105000</v>
      </c>
      <c r="B82" s="8">
        <v>0.26500000000000001</v>
      </c>
      <c r="C82" s="8">
        <v>0.27</v>
      </c>
      <c r="D82" s="8">
        <v>0.27400000000000002</v>
      </c>
      <c r="E82" s="8">
        <v>0.27800000000000002</v>
      </c>
      <c r="F82" s="8">
        <v>0.28299999999999997</v>
      </c>
      <c r="G82" s="8">
        <v>0.28599999999999998</v>
      </c>
      <c r="H82" s="8">
        <v>0.28999999999999998</v>
      </c>
      <c r="I82" s="8">
        <v>0.29299999999999998</v>
      </c>
      <c r="J82" s="8">
        <v>0.29599999999999999</v>
      </c>
      <c r="K82" s="8">
        <v>0.29899999999999999</v>
      </c>
      <c r="L82" s="8">
        <v>0.30199999999999999</v>
      </c>
      <c r="M82" s="8">
        <v>0.30399999999999999</v>
      </c>
      <c r="O82" s="81">
        <v>105000</v>
      </c>
      <c r="P82" s="78">
        <v>695795.43386119162</v>
      </c>
      <c r="Q82" s="78">
        <v>661313.73915470159</v>
      </c>
      <c r="R82" s="78">
        <v>627213.72061982704</v>
      </c>
      <c r="S82" s="78">
        <v>595848.75637689198</v>
      </c>
      <c r="T82" s="78">
        <v>568983.00679043529</v>
      </c>
      <c r="U82" s="78">
        <v>540361.85469481582</v>
      </c>
      <c r="V82" s="78">
        <v>515815.05098761222</v>
      </c>
      <c r="W82" s="78">
        <v>491471.88542861078</v>
      </c>
      <c r="X82" s="78">
        <v>469029.81453291298</v>
      </c>
      <c r="Y82" s="78">
        <v>448315.91653253441</v>
      </c>
      <c r="Z82" s="78">
        <v>429174.30245087016</v>
      </c>
      <c r="AA82" s="78">
        <v>410115.29544632963</v>
      </c>
      <c r="AC82" s="81">
        <v>105000</v>
      </c>
      <c r="AD82" s="12">
        <f t="shared" si="25"/>
        <v>6.6266231796303963</v>
      </c>
      <c r="AE82" s="12">
        <f t="shared" si="26"/>
        <v>6.2982260871876345</v>
      </c>
      <c r="AF82" s="12">
        <f t="shared" si="27"/>
        <v>5.9734640059031143</v>
      </c>
      <c r="AG82" s="12">
        <f t="shared" si="28"/>
        <v>5.6747500607323049</v>
      </c>
      <c r="AH82" s="12">
        <f t="shared" si="29"/>
        <v>5.4188857789565263</v>
      </c>
      <c r="AI82" s="12">
        <f t="shared" si="30"/>
        <v>5.1463033780458654</v>
      </c>
      <c r="AJ82" s="12">
        <f t="shared" si="31"/>
        <v>4.9125242951201162</v>
      </c>
      <c r="AK82" s="12">
        <f t="shared" si="32"/>
        <v>4.6806846231296264</v>
      </c>
      <c r="AL82" s="12">
        <f t="shared" si="33"/>
        <v>4.4669506145991713</v>
      </c>
      <c r="AM82" s="12">
        <f t="shared" si="34"/>
        <v>4.2696753955479467</v>
      </c>
      <c r="AN82" s="12">
        <f t="shared" si="35"/>
        <v>4.0873743090559067</v>
      </c>
      <c r="AO82" s="12">
        <f t="shared" si="36"/>
        <v>3.9058599566317107</v>
      </c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</row>
    <row r="83" spans="1:55" x14ac:dyDescent="0.3">
      <c r="A83" s="81">
        <v>106000</v>
      </c>
      <c r="B83" s="8">
        <v>0.26600000000000001</v>
      </c>
      <c r="C83" s="8">
        <v>0.27</v>
      </c>
      <c r="D83" s="8">
        <v>0.27500000000000002</v>
      </c>
      <c r="E83" s="8">
        <v>0.27900000000000003</v>
      </c>
      <c r="F83" s="8">
        <v>0.28299999999999997</v>
      </c>
      <c r="G83" s="8">
        <v>0.28599999999999998</v>
      </c>
      <c r="H83" s="8">
        <v>0.28999999999999998</v>
      </c>
      <c r="I83" s="8">
        <v>0.29299999999999998</v>
      </c>
      <c r="J83" s="8">
        <v>0.29699999999999999</v>
      </c>
      <c r="K83" s="8">
        <v>0.29899999999999999</v>
      </c>
      <c r="L83" s="8">
        <v>0.30199999999999999</v>
      </c>
      <c r="M83" s="8">
        <v>0.30499999999999999</v>
      </c>
      <c r="O83" s="81">
        <v>106000</v>
      </c>
      <c r="P83" s="78">
        <v>705072.7063126741</v>
      </c>
      <c r="Q83" s="78">
        <v>667611.96524188924</v>
      </c>
      <c r="R83" s="78">
        <v>635498.08675940067</v>
      </c>
      <c r="S83" s="78">
        <v>603687.26005790348</v>
      </c>
      <c r="T83" s="78">
        <v>574401.89256939187</v>
      </c>
      <c r="U83" s="78">
        <v>545508.15807286173</v>
      </c>
      <c r="V83" s="78">
        <v>520727.57528273237</v>
      </c>
      <c r="W83" s="78">
        <v>496152.57005174039</v>
      </c>
      <c r="X83" s="78">
        <v>475096.41638111859</v>
      </c>
      <c r="Y83" s="78">
        <v>452585.59192808234</v>
      </c>
      <c r="Z83" s="78">
        <v>433261.67675992608</v>
      </c>
      <c r="AA83" s="78">
        <v>415383.06709836581</v>
      </c>
      <c r="AC83" s="81">
        <v>106000</v>
      </c>
      <c r="AD83" s="12">
        <f t="shared" si="25"/>
        <v>6.6516293048365478</v>
      </c>
      <c r="AE83" s="12">
        <f t="shared" si="26"/>
        <v>6.2982260871876345</v>
      </c>
      <c r="AF83" s="12">
        <f t="shared" si="27"/>
        <v>5.995264969428308</v>
      </c>
      <c r="AG83" s="12">
        <f t="shared" si="28"/>
        <v>5.6951628307349385</v>
      </c>
      <c r="AH83" s="12">
        <f t="shared" si="29"/>
        <v>5.4188857789565272</v>
      </c>
      <c r="AI83" s="12">
        <f t="shared" si="30"/>
        <v>5.1463033780458654</v>
      </c>
      <c r="AJ83" s="12">
        <f t="shared" si="31"/>
        <v>4.9125242951201171</v>
      </c>
      <c r="AK83" s="12">
        <f t="shared" si="32"/>
        <v>4.6806846231296264</v>
      </c>
      <c r="AL83" s="12">
        <f t="shared" si="33"/>
        <v>4.4820416639728169</v>
      </c>
      <c r="AM83" s="12">
        <f t="shared" si="34"/>
        <v>4.2696753955479467</v>
      </c>
      <c r="AN83" s="12">
        <f t="shared" si="35"/>
        <v>4.0873743090559067</v>
      </c>
      <c r="AO83" s="12">
        <f t="shared" si="36"/>
        <v>3.9187081801732622</v>
      </c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</row>
    <row r="84" spans="1:55" x14ac:dyDescent="0.3">
      <c r="A84" s="81">
        <v>107000</v>
      </c>
      <c r="B84" s="8">
        <v>0.26600000000000001</v>
      </c>
      <c r="C84" s="8">
        <v>0.27100000000000002</v>
      </c>
      <c r="D84" s="8">
        <v>0.27500000000000002</v>
      </c>
      <c r="E84" s="8">
        <v>0.27900000000000003</v>
      </c>
      <c r="F84" s="8">
        <v>0.28299999999999997</v>
      </c>
      <c r="G84" s="8">
        <v>0.28699999999999998</v>
      </c>
      <c r="H84" s="8">
        <v>0.28999999999999998</v>
      </c>
      <c r="I84" s="8">
        <v>0.29399999999999998</v>
      </c>
      <c r="J84" s="8">
        <v>0.29699999999999999</v>
      </c>
      <c r="K84" s="8">
        <v>0.3</v>
      </c>
      <c r="L84" s="8">
        <v>0.30199999999999999</v>
      </c>
      <c r="M84" s="8">
        <v>0.30499999999999999</v>
      </c>
      <c r="O84" s="81">
        <v>107000</v>
      </c>
      <c r="P84" s="78">
        <v>711724.33561751072</v>
      </c>
      <c r="Q84" s="78">
        <v>676406.15500066604</v>
      </c>
      <c r="R84" s="78">
        <v>641493.35172882886</v>
      </c>
      <c r="S84" s="78">
        <v>609382.42288863845</v>
      </c>
      <c r="T84" s="78">
        <v>579820.77834834845</v>
      </c>
      <c r="U84" s="78">
        <v>552579.82670073595</v>
      </c>
      <c r="V84" s="78">
        <v>525640.09957785252</v>
      </c>
      <c r="W84" s="78">
        <v>502542.58318911877</v>
      </c>
      <c r="X84" s="78">
        <v>479578.45804509142</v>
      </c>
      <c r="Y84" s="78">
        <v>458383.21136150201</v>
      </c>
      <c r="Z84" s="78">
        <v>437349.05106898199</v>
      </c>
      <c r="AA84" s="78">
        <v>419301.77527853911</v>
      </c>
      <c r="AC84" s="81">
        <v>107000</v>
      </c>
      <c r="AD84" s="12">
        <f t="shared" si="25"/>
        <v>6.6516293048365487</v>
      </c>
      <c r="AE84" s="12">
        <f t="shared" si="26"/>
        <v>6.3215528504735143</v>
      </c>
      <c r="AF84" s="12">
        <f t="shared" si="27"/>
        <v>5.9952649694283071</v>
      </c>
      <c r="AG84" s="12">
        <f t="shared" si="28"/>
        <v>5.6951628307349385</v>
      </c>
      <c r="AH84" s="12">
        <f t="shared" si="29"/>
        <v>5.4188857789565272</v>
      </c>
      <c r="AI84" s="12">
        <f>U84/$O84</f>
        <v>5.1642974458012709</v>
      </c>
      <c r="AJ84" s="12">
        <f t="shared" si="31"/>
        <v>4.9125242951201171</v>
      </c>
      <c r="AK84" s="12">
        <f t="shared" si="32"/>
        <v>4.6966596559730727</v>
      </c>
      <c r="AL84" s="12">
        <f t="shared" si="33"/>
        <v>4.4820416639728169</v>
      </c>
      <c r="AM84" s="12">
        <f t="shared" si="34"/>
        <v>4.2839552463691772</v>
      </c>
      <c r="AN84" s="12">
        <f t="shared" si="35"/>
        <v>4.0873743090559067</v>
      </c>
      <c r="AO84" s="12">
        <f t="shared" si="36"/>
        <v>3.9187081801732626</v>
      </c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</row>
    <row r="85" spans="1:55" x14ac:dyDescent="0.3">
      <c r="A85" s="81">
        <v>108000</v>
      </c>
      <c r="B85" s="8">
        <v>0.26600000000000001</v>
      </c>
      <c r="C85" s="8">
        <v>0.27100000000000002</v>
      </c>
      <c r="D85" s="8">
        <v>0.27500000000000002</v>
      </c>
      <c r="E85" s="8">
        <v>0.27900000000000003</v>
      </c>
      <c r="F85" s="8">
        <v>0.28299999999999997</v>
      </c>
      <c r="G85" s="8">
        <v>0.28699999999999998</v>
      </c>
      <c r="H85" s="8">
        <v>0.29099999999999998</v>
      </c>
      <c r="I85" s="8">
        <v>0.29399999999999998</v>
      </c>
      <c r="J85" s="8">
        <v>0.29699999999999999</v>
      </c>
      <c r="K85" s="8">
        <v>0.3</v>
      </c>
      <c r="L85" s="8">
        <v>0.30299999999999999</v>
      </c>
      <c r="M85" s="8">
        <v>0.30499999999999999</v>
      </c>
      <c r="O85" s="81">
        <v>108000</v>
      </c>
      <c r="P85" s="78">
        <v>718375.96492234722</v>
      </c>
      <c r="Q85" s="78">
        <v>682727.7078511396</v>
      </c>
      <c r="R85" s="78">
        <v>647488.61669825728</v>
      </c>
      <c r="S85" s="78">
        <v>615077.58571937343</v>
      </c>
      <c r="T85" s="78">
        <v>585239.66412730492</v>
      </c>
      <c r="U85" s="78">
        <v>557744.12414653716</v>
      </c>
      <c r="V85" s="78">
        <v>532382.11567943112</v>
      </c>
      <c r="W85" s="78">
        <v>507239.24284509179</v>
      </c>
      <c r="X85" s="78">
        <v>484060.4997090642</v>
      </c>
      <c r="Y85" s="78">
        <v>462667.16660787119</v>
      </c>
      <c r="Z85" s="78">
        <v>442898.13539584598</v>
      </c>
      <c r="AA85" s="78">
        <v>423220.48345871235</v>
      </c>
      <c r="AC85" s="81">
        <v>108000</v>
      </c>
      <c r="AD85" s="12">
        <f t="shared" si="25"/>
        <v>6.6516293048365487</v>
      </c>
      <c r="AE85" s="12">
        <f t="shared" si="26"/>
        <v>6.3215528504735143</v>
      </c>
      <c r="AF85" s="12">
        <f t="shared" si="27"/>
        <v>5.995264969428308</v>
      </c>
      <c r="AG85" s="12">
        <f t="shared" si="28"/>
        <v>5.6951628307349393</v>
      </c>
      <c r="AH85" s="12">
        <f t="shared" si="29"/>
        <v>5.4188857789565272</v>
      </c>
      <c r="AI85" s="12">
        <f t="shared" si="30"/>
        <v>5.16429744580127</v>
      </c>
      <c r="AJ85" s="12">
        <f t="shared" si="31"/>
        <v>4.9294640340688067</v>
      </c>
      <c r="AK85" s="12">
        <f t="shared" si="32"/>
        <v>4.6966596559730718</v>
      </c>
      <c r="AL85" s="12">
        <f t="shared" si="33"/>
        <v>4.4820416639728169</v>
      </c>
      <c r="AM85" s="12">
        <f t="shared" si="34"/>
        <v>4.2839552463691772</v>
      </c>
      <c r="AN85" s="12">
        <f t="shared" si="35"/>
        <v>4.1009086610726477</v>
      </c>
      <c r="AO85" s="12">
        <f t="shared" si="36"/>
        <v>3.9187081801732626</v>
      </c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</row>
    <row r="86" spans="1:55" x14ac:dyDescent="0.3">
      <c r="A86" s="81">
        <v>109000</v>
      </c>
      <c r="B86" s="8">
        <v>0.26600000000000001</v>
      </c>
      <c r="C86" s="8">
        <v>0.27100000000000002</v>
      </c>
      <c r="D86" s="8">
        <v>0.27600000000000002</v>
      </c>
      <c r="E86" s="8">
        <v>0.28000000000000003</v>
      </c>
      <c r="F86" s="8">
        <v>0.28299999999999997</v>
      </c>
      <c r="G86" s="8">
        <v>0.28699999999999998</v>
      </c>
      <c r="H86" s="8">
        <v>0.29099999999999998</v>
      </c>
      <c r="I86" s="8">
        <v>0.29399999999999998</v>
      </c>
      <c r="J86" s="8">
        <v>0.29699999999999999</v>
      </c>
      <c r="K86" s="8">
        <v>0.3</v>
      </c>
      <c r="L86" s="8">
        <v>0.30299999999999999</v>
      </c>
      <c r="M86" s="8">
        <v>0.30599999999999999</v>
      </c>
      <c r="O86" s="81">
        <v>109000</v>
      </c>
      <c r="P86" s="78">
        <v>725027.59422718373</v>
      </c>
      <c r="Q86" s="78">
        <v>689049.26070161292</v>
      </c>
      <c r="R86" s="78">
        <v>655860.18669193168</v>
      </c>
      <c r="S86" s="78">
        <v>622997.74048039538</v>
      </c>
      <c r="T86" s="78">
        <v>590658.54990626138</v>
      </c>
      <c r="U86" s="78">
        <v>562908.42159233848</v>
      </c>
      <c r="V86" s="78">
        <v>537311.57971349987</v>
      </c>
      <c r="W86" s="78">
        <v>511935.90250106488</v>
      </c>
      <c r="X86" s="78">
        <v>488542.54137303703</v>
      </c>
      <c r="Y86" s="78">
        <v>466951.12185424037</v>
      </c>
      <c r="Z86" s="78">
        <v>446999.04405691865</v>
      </c>
      <c r="AA86" s="78">
        <v>428539.64800491475</v>
      </c>
      <c r="AC86" s="81">
        <v>109000</v>
      </c>
      <c r="AD86" s="12">
        <f t="shared" si="25"/>
        <v>6.6516293048365478</v>
      </c>
      <c r="AE86" s="12">
        <f t="shared" si="26"/>
        <v>6.3215528504735135</v>
      </c>
      <c r="AF86" s="12">
        <f t="shared" si="27"/>
        <v>6.0170659329535017</v>
      </c>
      <c r="AG86" s="12">
        <f t="shared" si="28"/>
        <v>5.715575600737572</v>
      </c>
      <c r="AH86" s="12">
        <f t="shared" si="29"/>
        <v>5.4188857789565263</v>
      </c>
      <c r="AI86" s="12">
        <f t="shared" si="30"/>
        <v>5.16429744580127</v>
      </c>
      <c r="AJ86" s="12">
        <f t="shared" si="31"/>
        <v>4.9294640340688058</v>
      </c>
      <c r="AK86" s="12">
        <f t="shared" si="32"/>
        <v>4.6966596559730727</v>
      </c>
      <c r="AL86" s="12">
        <f t="shared" si="33"/>
        <v>4.4820416639728169</v>
      </c>
      <c r="AM86" s="12">
        <f t="shared" si="34"/>
        <v>4.2839552463691772</v>
      </c>
      <c r="AN86" s="12">
        <f t="shared" si="35"/>
        <v>4.1009086610726477</v>
      </c>
      <c r="AO86" s="12">
        <f t="shared" si="36"/>
        <v>3.9315564037148141</v>
      </c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</row>
    <row r="87" spans="1:55" x14ac:dyDescent="0.3">
      <c r="A87" s="81">
        <v>110000</v>
      </c>
      <c r="B87" s="8">
        <v>0.26700000000000002</v>
      </c>
      <c r="C87" s="8">
        <v>0.27100000000000002</v>
      </c>
      <c r="D87" s="8">
        <v>0.27600000000000002</v>
      </c>
      <c r="E87" s="8">
        <v>0.28000000000000003</v>
      </c>
      <c r="F87" s="8">
        <v>0.28399999999999997</v>
      </c>
      <c r="G87" s="8">
        <v>0.28799999999999998</v>
      </c>
      <c r="H87" s="8">
        <v>0.29099999999999998</v>
      </c>
      <c r="I87" s="8">
        <v>0.29399999999999998</v>
      </c>
      <c r="J87" s="8">
        <v>0.29799999999999999</v>
      </c>
      <c r="K87" s="8">
        <v>0.30099999999999999</v>
      </c>
      <c r="L87" s="8">
        <v>0.30299999999999999</v>
      </c>
      <c r="M87" s="8">
        <v>0.30599999999999999</v>
      </c>
      <c r="O87" s="81">
        <v>110000</v>
      </c>
      <c r="P87" s="78">
        <v>734429.89730469708</v>
      </c>
      <c r="Q87" s="78">
        <v>695370.81355208647</v>
      </c>
      <c r="R87" s="78">
        <v>661877.25262488518</v>
      </c>
      <c r="S87" s="78">
        <v>628713.31608113297</v>
      </c>
      <c r="T87" s="78">
        <v>598183.71637668519</v>
      </c>
      <c r="U87" s="78">
        <v>570052.06649123423</v>
      </c>
      <c r="V87" s="78">
        <v>542241.04374756874</v>
      </c>
      <c r="W87" s="78">
        <v>516632.56215703796</v>
      </c>
      <c r="X87" s="78">
        <v>494684.59846811084</v>
      </c>
      <c r="Y87" s="78">
        <v>472805.86069094489</v>
      </c>
      <c r="Z87" s="78">
        <v>451099.95271799125</v>
      </c>
      <c r="AA87" s="78">
        <v>432471.20440862956</v>
      </c>
      <c r="AC87" s="81">
        <v>110000</v>
      </c>
      <c r="AD87" s="12">
        <f t="shared" si="25"/>
        <v>6.6766354300427011</v>
      </c>
      <c r="AE87" s="12">
        <f t="shared" si="26"/>
        <v>6.3215528504735135</v>
      </c>
      <c r="AF87" s="12">
        <f t="shared" si="27"/>
        <v>6.0170659329535017</v>
      </c>
      <c r="AG87" s="12">
        <f t="shared" si="28"/>
        <v>5.7155756007375729</v>
      </c>
      <c r="AH87" s="12">
        <f t="shared" si="29"/>
        <v>5.4380337852425926</v>
      </c>
      <c r="AI87" s="12">
        <f t="shared" si="30"/>
        <v>5.1822915135566747</v>
      </c>
      <c r="AJ87" s="12">
        <f t="shared" si="31"/>
        <v>4.9294640340688067</v>
      </c>
      <c r="AK87" s="12">
        <f t="shared" si="32"/>
        <v>4.6966596559730727</v>
      </c>
      <c r="AL87" s="12">
        <f t="shared" si="33"/>
        <v>4.4971327133464625</v>
      </c>
      <c r="AM87" s="12">
        <f t="shared" si="34"/>
        <v>4.2982350971904077</v>
      </c>
      <c r="AN87" s="12">
        <f t="shared" si="35"/>
        <v>4.1009086610726477</v>
      </c>
      <c r="AO87" s="12">
        <f t="shared" si="36"/>
        <v>3.9315564037148141</v>
      </c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</row>
    <row r="88" spans="1:55" x14ac:dyDescent="0.3">
      <c r="A88" s="81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O88" s="81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C88" s="43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</row>
    <row r="89" spans="1:55" x14ac:dyDescent="0.3">
      <c r="A89" s="81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O89" s="81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C89" s="43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</row>
    <row r="90" spans="1:55" x14ac:dyDescent="0.3">
      <c r="A90" s="81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O90" s="81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C90" s="43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</row>
    <row r="91" spans="1:55" x14ac:dyDescent="0.3">
      <c r="A91" s="81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O91" s="81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C91" s="43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</row>
    <row r="92" spans="1:55" x14ac:dyDescent="0.3">
      <c r="A92" s="81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O92" s="81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  <c r="AC92" s="43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</row>
    <row r="93" spans="1:55" x14ac:dyDescent="0.3"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</row>
    <row r="94" spans="1:55" x14ac:dyDescent="0.3">
      <c r="A94" s="43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O94" s="43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C94" s="43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</row>
    <row r="95" spans="1:55" x14ac:dyDescent="0.3">
      <c r="A95" s="43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O95" s="43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C95" s="43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</row>
    <row r="96" spans="1:55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</row>
    <row r="97" spans="44:55" x14ac:dyDescent="0.3"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</row>
    <row r="98" spans="44:55" x14ac:dyDescent="0.3"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</row>
    <row r="99" spans="44:55" x14ac:dyDescent="0.3"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</row>
    <row r="100" spans="44:55" x14ac:dyDescent="0.3"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</row>
    <row r="101" spans="44:55" x14ac:dyDescent="0.3"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</row>
    <row r="102" spans="44:55" x14ac:dyDescent="0.3"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</row>
    <row r="103" spans="44:55" x14ac:dyDescent="0.3"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</row>
    <row r="104" spans="44:55" x14ac:dyDescent="0.3"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</row>
    <row r="114" spans="2:13" x14ac:dyDescent="0.3"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46" spans="1:13" x14ac:dyDescent="0.3">
      <c r="A146" s="7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</row>
    <row r="147" spans="1:13" x14ac:dyDescent="0.3">
      <c r="A147" s="7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</row>
    <row r="148" spans="1:13" x14ac:dyDescent="0.3">
      <c r="A148" s="7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x14ac:dyDescent="0.3">
      <c r="A149" s="7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13" x14ac:dyDescent="0.3">
      <c r="A150" s="7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x14ac:dyDescent="0.3">
      <c r="A151" s="7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</row>
    <row r="152" spans="1:13" x14ac:dyDescent="0.3">
      <c r="A152" s="7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x14ac:dyDescent="0.3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x14ac:dyDescent="0.3">
      <c r="A154" s="7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x14ac:dyDescent="0.3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x14ac:dyDescent="0.3">
      <c r="A156" s="7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x14ac:dyDescent="0.3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x14ac:dyDescent="0.3">
      <c r="A158" s="7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x14ac:dyDescent="0.3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x14ac:dyDescent="0.3">
      <c r="A160" s="7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x14ac:dyDescent="0.3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x14ac:dyDescent="0.3">
      <c r="A162" s="7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x14ac:dyDescent="0.3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x14ac:dyDescent="0.3">
      <c r="A164" s="7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x14ac:dyDescent="0.3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x14ac:dyDescent="0.3">
      <c r="A166" s="7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x14ac:dyDescent="0.3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x14ac:dyDescent="0.3">
      <c r="A168" s="7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x14ac:dyDescent="0.3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x14ac:dyDescent="0.3">
      <c r="A170" s="7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x14ac:dyDescent="0.3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x14ac:dyDescent="0.3">
      <c r="A172" s="7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x14ac:dyDescent="0.3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x14ac:dyDescent="0.3">
      <c r="A174" s="7"/>
      <c r="B174" s="8"/>
      <c r="C174" s="8"/>
      <c r="D174" s="8"/>
      <c r="E174" s="8"/>
      <c r="F174" s="8"/>
      <c r="G174" s="13"/>
      <c r="H174" s="13"/>
      <c r="I174" s="13"/>
      <c r="J174" s="13"/>
      <c r="K174" s="13"/>
      <c r="L174" s="13"/>
      <c r="M174" s="13"/>
    </row>
    <row r="175" spans="1:13" x14ac:dyDescent="0.3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x14ac:dyDescent="0.3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x14ac:dyDescent="0.3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x14ac:dyDescent="0.3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x14ac:dyDescent="0.3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x14ac:dyDescent="0.3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x14ac:dyDescent="0.3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x14ac:dyDescent="0.3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3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x14ac:dyDescent="0.3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x14ac:dyDescent="0.3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x14ac:dyDescent="0.3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x14ac:dyDescent="0.3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3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3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3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x14ac:dyDescent="0.3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x14ac:dyDescent="0.3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x14ac:dyDescent="0.3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x14ac:dyDescent="0.3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x14ac:dyDescent="0.3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x14ac:dyDescent="0.3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x14ac:dyDescent="0.3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x14ac:dyDescent="0.3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x14ac:dyDescent="0.3"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</row>
    <row r="200" spans="1:13" x14ac:dyDescent="0.3"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</row>
    <row r="201" spans="1:13" x14ac:dyDescent="0.3"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</row>
    <row r="202" spans="1:13" x14ac:dyDescent="0.3"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</row>
    <row r="203" spans="1:13" x14ac:dyDescent="0.3"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</row>
    <row r="204" spans="1:13" x14ac:dyDescent="0.3"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</row>
    <row r="205" spans="1:13" x14ac:dyDescent="0.3"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1:13" x14ac:dyDescent="0.3"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</row>
    <row r="207" spans="1:13" x14ac:dyDescent="0.3"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</row>
    <row r="208" spans="1:13" x14ac:dyDescent="0.3"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</row>
    <row r="209" spans="2:13" x14ac:dyDescent="0.3"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</row>
    <row r="210" spans="2:13" x14ac:dyDescent="0.3"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</row>
    <row r="211" spans="2:13" x14ac:dyDescent="0.3"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3"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</row>
    <row r="213" spans="2:13" x14ac:dyDescent="0.3"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</row>
    <row r="214" spans="2:13" x14ac:dyDescent="0.3"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</row>
    <row r="215" spans="2:13" x14ac:dyDescent="0.3"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</row>
    <row r="216" spans="2:13" x14ac:dyDescent="0.3"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</row>
    <row r="217" spans="2:13" x14ac:dyDescent="0.3"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3"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</row>
    <row r="219" spans="2:13" x14ac:dyDescent="0.3"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</row>
    <row r="220" spans="2:13" x14ac:dyDescent="0.3"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</row>
    <row r="221" spans="2:13" x14ac:dyDescent="0.3"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</row>
    <row r="222" spans="2:13" x14ac:dyDescent="0.3"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</row>
    <row r="223" spans="2:13" x14ac:dyDescent="0.3"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3"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</row>
    <row r="225" spans="2:13" x14ac:dyDescent="0.3"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</row>
    <row r="226" spans="2:13" x14ac:dyDescent="0.3"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</row>
    <row r="227" spans="2:13" x14ac:dyDescent="0.3"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</row>
    <row r="228" spans="2:13" x14ac:dyDescent="0.3"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</row>
    <row r="229" spans="2:13" x14ac:dyDescent="0.3"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3" x14ac:dyDescent="0.3"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</row>
    <row r="231" spans="2:13" x14ac:dyDescent="0.3"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</row>
    <row r="232" spans="2:13" x14ac:dyDescent="0.3"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</row>
    <row r="233" spans="2:13" x14ac:dyDescent="0.3"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</row>
    <row r="234" spans="2:13" x14ac:dyDescent="0.3"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</row>
    <row r="235" spans="2:13" x14ac:dyDescent="0.3"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</row>
    <row r="236" spans="2:13" x14ac:dyDescent="0.3"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</row>
    <row r="237" spans="2:13" x14ac:dyDescent="0.3"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</row>
    <row r="238" spans="2:13" x14ac:dyDescent="0.3"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</row>
    <row r="239" spans="2:13" x14ac:dyDescent="0.3"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</row>
    <row r="240" spans="2:13" x14ac:dyDescent="0.3"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</row>
    <row r="241" spans="1:13" x14ac:dyDescent="0.3"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</row>
    <row r="244" spans="1:13" x14ac:dyDescent="0.3">
      <c r="A244" s="7"/>
    </row>
    <row r="245" spans="1:13" x14ac:dyDescent="0.3">
      <c r="A245" s="7"/>
      <c r="C245" s="51"/>
      <c r="D245" s="51"/>
      <c r="E245" s="51"/>
      <c r="F245" s="51"/>
      <c r="G245" s="51"/>
      <c r="H245" s="51"/>
      <c r="I245" s="51"/>
      <c r="J245" s="51"/>
      <c r="K245" s="51"/>
      <c r="L245" s="51"/>
    </row>
    <row r="246" spans="1:13" x14ac:dyDescent="0.3">
      <c r="A246" s="7"/>
      <c r="C246" s="51"/>
      <c r="D246" s="51"/>
      <c r="E246" s="51"/>
      <c r="F246" s="51"/>
      <c r="G246" s="51"/>
      <c r="H246" s="51"/>
      <c r="I246" s="51"/>
      <c r="J246" s="51"/>
      <c r="K246" s="51"/>
      <c r="L246" s="51"/>
    </row>
    <row r="247" spans="1:13" x14ac:dyDescent="0.3">
      <c r="A247" s="7"/>
      <c r="C247" s="51"/>
      <c r="D247" s="51"/>
      <c r="E247" s="51"/>
      <c r="F247" s="51"/>
      <c r="G247" s="51"/>
      <c r="H247" s="51"/>
      <c r="I247" s="51"/>
      <c r="J247" s="51"/>
      <c r="K247" s="51"/>
      <c r="L247" s="51"/>
    </row>
    <row r="248" spans="1:13" x14ac:dyDescent="0.3">
      <c r="A248" s="7"/>
      <c r="C248" s="51"/>
      <c r="D248" s="51"/>
      <c r="E248" s="51"/>
      <c r="F248" s="51"/>
      <c r="G248" s="51"/>
      <c r="H248" s="51"/>
      <c r="I248" s="51"/>
      <c r="J248" s="51"/>
      <c r="K248" s="51"/>
      <c r="L248" s="51"/>
    </row>
    <row r="249" spans="1:13" x14ac:dyDescent="0.3">
      <c r="A249" s="7"/>
      <c r="C249" s="51"/>
      <c r="D249" s="51"/>
      <c r="E249" s="51"/>
      <c r="F249" s="51"/>
      <c r="G249" s="51"/>
      <c r="H249" s="51"/>
      <c r="I249" s="51"/>
      <c r="J249" s="51"/>
      <c r="K249" s="51"/>
      <c r="L249" s="51"/>
    </row>
    <row r="250" spans="1:13" x14ac:dyDescent="0.3">
      <c r="A250" s="7"/>
      <c r="C250" s="51"/>
      <c r="D250" s="51"/>
      <c r="E250" s="51"/>
      <c r="F250" s="51"/>
      <c r="G250" s="51"/>
      <c r="H250" s="51"/>
      <c r="I250" s="51"/>
      <c r="J250" s="51"/>
      <c r="K250" s="51"/>
      <c r="L250" s="51"/>
    </row>
    <row r="251" spans="1:13" x14ac:dyDescent="0.3">
      <c r="A251" s="7"/>
      <c r="C251" s="51"/>
      <c r="D251" s="51"/>
      <c r="E251" s="51"/>
      <c r="F251" s="51"/>
      <c r="G251" s="51"/>
      <c r="H251" s="51"/>
      <c r="I251" s="51"/>
      <c r="J251" s="51"/>
      <c r="K251" s="51"/>
      <c r="L251" s="51"/>
    </row>
    <row r="252" spans="1:13" x14ac:dyDescent="0.3">
      <c r="A252" s="7"/>
      <c r="C252" s="51"/>
      <c r="D252" s="51"/>
      <c r="E252" s="51"/>
      <c r="F252" s="51"/>
      <c r="G252" s="51"/>
      <c r="H252" s="51"/>
      <c r="I252" s="51"/>
      <c r="J252" s="51"/>
      <c r="K252" s="51"/>
      <c r="L252" s="51"/>
    </row>
    <row r="253" spans="1:13" x14ac:dyDescent="0.3">
      <c r="A253" s="7"/>
      <c r="C253" s="51"/>
      <c r="D253" s="51"/>
      <c r="E253" s="51"/>
      <c r="F253" s="51"/>
      <c r="G253" s="51"/>
      <c r="H253" s="51"/>
      <c r="I253" s="51"/>
      <c r="J253" s="51"/>
      <c r="K253" s="51"/>
      <c r="L253" s="51"/>
    </row>
    <row r="254" spans="1:13" x14ac:dyDescent="0.3">
      <c r="A254" s="7"/>
      <c r="C254" s="51"/>
      <c r="D254" s="51"/>
      <c r="E254" s="51"/>
      <c r="F254" s="51"/>
      <c r="G254" s="51"/>
      <c r="H254" s="51"/>
      <c r="I254" s="51"/>
      <c r="J254" s="51"/>
      <c r="K254" s="51"/>
      <c r="L254" s="51"/>
    </row>
    <row r="255" spans="1:13" x14ac:dyDescent="0.3">
      <c r="A255" s="7"/>
      <c r="C255" s="51"/>
      <c r="D255" s="51"/>
      <c r="E255" s="51"/>
      <c r="F255" s="51"/>
      <c r="G255" s="51"/>
      <c r="H255" s="51"/>
      <c r="I255" s="51"/>
      <c r="J255" s="51"/>
      <c r="K255" s="51"/>
      <c r="L255" s="51"/>
    </row>
    <row r="256" spans="1:13" x14ac:dyDescent="0.3">
      <c r="A256" s="7"/>
      <c r="C256" s="51"/>
      <c r="D256" s="51"/>
      <c r="E256" s="51"/>
      <c r="F256" s="51"/>
      <c r="G256" s="51"/>
      <c r="H256" s="51"/>
      <c r="I256" s="51"/>
      <c r="J256" s="51"/>
      <c r="K256" s="51"/>
      <c r="L256" s="51"/>
    </row>
    <row r="257" spans="1:12" x14ac:dyDescent="0.3">
      <c r="A257" s="7"/>
      <c r="C257" s="51"/>
      <c r="D257" s="51"/>
      <c r="E257" s="51"/>
      <c r="F257" s="51"/>
      <c r="G257" s="51"/>
      <c r="H257" s="51"/>
      <c r="I257" s="51"/>
      <c r="J257" s="51"/>
      <c r="K257" s="51"/>
      <c r="L257" s="51"/>
    </row>
    <row r="258" spans="1:12" x14ac:dyDescent="0.3">
      <c r="A258" s="7"/>
      <c r="C258" s="51"/>
      <c r="D258" s="51"/>
      <c r="E258" s="51"/>
      <c r="F258" s="51"/>
      <c r="G258" s="51"/>
      <c r="H258" s="51"/>
      <c r="I258" s="51"/>
      <c r="J258" s="51"/>
      <c r="K258" s="51"/>
      <c r="L258" s="51"/>
    </row>
    <row r="259" spans="1:12" x14ac:dyDescent="0.3">
      <c r="A259" s="7"/>
      <c r="C259" s="51"/>
      <c r="D259" s="51"/>
      <c r="E259" s="51"/>
      <c r="F259" s="51"/>
      <c r="G259" s="51"/>
      <c r="H259" s="51"/>
      <c r="I259" s="51"/>
      <c r="J259" s="51"/>
      <c r="K259" s="51"/>
      <c r="L259" s="51"/>
    </row>
    <row r="260" spans="1:12" x14ac:dyDescent="0.3">
      <c r="A260" s="7"/>
      <c r="C260" s="51"/>
      <c r="D260" s="51"/>
      <c r="E260" s="51"/>
      <c r="F260" s="51"/>
      <c r="G260" s="51"/>
      <c r="H260" s="51"/>
      <c r="I260" s="51"/>
      <c r="J260" s="51"/>
      <c r="K260" s="51"/>
      <c r="L260" s="51"/>
    </row>
    <row r="261" spans="1:12" x14ac:dyDescent="0.3">
      <c r="A261" s="7"/>
      <c r="C261" s="51"/>
      <c r="D261" s="51"/>
      <c r="E261" s="51"/>
      <c r="F261" s="51"/>
      <c r="G261" s="51"/>
      <c r="H261" s="51"/>
      <c r="I261" s="51"/>
      <c r="J261" s="51"/>
      <c r="K261" s="51"/>
      <c r="L261" s="51"/>
    </row>
    <row r="262" spans="1:12" x14ac:dyDescent="0.3">
      <c r="A262" s="7"/>
      <c r="C262" s="51"/>
      <c r="D262" s="51"/>
      <c r="E262" s="51"/>
      <c r="F262" s="51"/>
      <c r="G262" s="51"/>
      <c r="H262" s="51"/>
      <c r="I262" s="51"/>
      <c r="J262" s="51"/>
      <c r="K262" s="51"/>
      <c r="L262" s="51"/>
    </row>
    <row r="263" spans="1:12" x14ac:dyDescent="0.3">
      <c r="A263" s="7"/>
      <c r="C263" s="51"/>
      <c r="D263" s="51"/>
      <c r="E263" s="51"/>
      <c r="F263" s="51"/>
      <c r="G263" s="51"/>
      <c r="H263" s="51"/>
      <c r="I263" s="51"/>
      <c r="J263" s="51"/>
      <c r="K263" s="51"/>
      <c r="L263" s="51"/>
    </row>
    <row r="264" spans="1:12" x14ac:dyDescent="0.3">
      <c r="A264" s="7"/>
      <c r="C264" s="51"/>
      <c r="D264" s="51"/>
      <c r="E264" s="51"/>
      <c r="F264" s="51"/>
      <c r="G264" s="51"/>
      <c r="H264" s="51"/>
      <c r="I264" s="51"/>
      <c r="J264" s="51"/>
      <c r="K264" s="51"/>
      <c r="L264" s="51"/>
    </row>
    <row r="265" spans="1:12" x14ac:dyDescent="0.3">
      <c r="A265" s="7"/>
      <c r="C265" s="51"/>
      <c r="D265" s="51"/>
      <c r="E265" s="51"/>
      <c r="F265" s="51"/>
      <c r="G265" s="51"/>
      <c r="H265" s="51"/>
      <c r="I265" s="51"/>
      <c r="J265" s="51"/>
      <c r="K265" s="51"/>
      <c r="L265" s="51"/>
    </row>
    <row r="266" spans="1:12" x14ac:dyDescent="0.3">
      <c r="A266" s="7"/>
      <c r="C266" s="51"/>
      <c r="D266" s="51"/>
      <c r="E266" s="51"/>
      <c r="F266" s="51"/>
      <c r="G266" s="51"/>
      <c r="H266" s="51"/>
      <c r="I266" s="51"/>
      <c r="J266" s="51"/>
      <c r="K266" s="51"/>
      <c r="L266" s="51"/>
    </row>
    <row r="267" spans="1:12" x14ac:dyDescent="0.3">
      <c r="A267" s="7"/>
      <c r="C267" s="51"/>
      <c r="D267" s="51"/>
      <c r="E267" s="51"/>
      <c r="F267" s="51"/>
      <c r="G267" s="51"/>
      <c r="H267" s="51"/>
      <c r="I267" s="51"/>
      <c r="J267" s="51"/>
      <c r="K267" s="51"/>
      <c r="L267" s="51"/>
    </row>
    <row r="268" spans="1:12" x14ac:dyDescent="0.3">
      <c r="A268" s="7"/>
      <c r="C268" s="51"/>
      <c r="D268" s="51"/>
      <c r="E268" s="51"/>
      <c r="F268" s="51"/>
      <c r="G268" s="51"/>
      <c r="H268" s="51"/>
      <c r="I268" s="51"/>
      <c r="J268" s="51"/>
      <c r="K268" s="51"/>
      <c r="L268" s="51"/>
    </row>
    <row r="269" spans="1:12" x14ac:dyDescent="0.3">
      <c r="A269" s="7"/>
      <c r="C269" s="51"/>
      <c r="D269" s="51"/>
      <c r="E269" s="51"/>
      <c r="F269" s="51"/>
      <c r="G269" s="51"/>
      <c r="H269" s="51"/>
      <c r="I269" s="51"/>
      <c r="J269" s="51"/>
      <c r="K269" s="51"/>
      <c r="L269" s="51"/>
    </row>
    <row r="270" spans="1:12" x14ac:dyDescent="0.3">
      <c r="A270" s="7"/>
      <c r="C270" s="51"/>
      <c r="D270" s="51"/>
      <c r="E270" s="51"/>
      <c r="F270" s="51"/>
      <c r="G270" s="51"/>
      <c r="H270" s="51"/>
      <c r="I270" s="51"/>
      <c r="J270" s="51"/>
      <c r="K270" s="51"/>
      <c r="L270" s="51"/>
    </row>
    <row r="271" spans="1:12" x14ac:dyDescent="0.3">
      <c r="A271" s="7"/>
      <c r="C271" s="51"/>
      <c r="D271" s="51"/>
      <c r="E271" s="51"/>
      <c r="F271" s="51"/>
      <c r="G271" s="51"/>
      <c r="H271" s="51"/>
      <c r="I271" s="51"/>
      <c r="J271" s="51"/>
      <c r="K271" s="51"/>
      <c r="L271" s="51"/>
    </row>
    <row r="272" spans="1:12" x14ac:dyDescent="0.3">
      <c r="A272" s="7"/>
      <c r="C272" s="51"/>
      <c r="D272" s="51"/>
      <c r="E272" s="51"/>
      <c r="F272" s="51"/>
      <c r="G272" s="51"/>
      <c r="H272" s="51"/>
      <c r="I272" s="51"/>
      <c r="J272" s="51"/>
      <c r="K272" s="51"/>
      <c r="L272" s="51"/>
    </row>
    <row r="273" spans="1:12" x14ac:dyDescent="0.3">
      <c r="A273" s="7"/>
      <c r="C273" s="51"/>
      <c r="D273" s="51"/>
      <c r="E273" s="51"/>
      <c r="F273" s="51"/>
      <c r="G273" s="51"/>
      <c r="H273" s="51"/>
      <c r="I273" s="51"/>
      <c r="J273" s="51"/>
      <c r="K273" s="51"/>
      <c r="L273" s="51"/>
    </row>
    <row r="274" spans="1:12" x14ac:dyDescent="0.3">
      <c r="A274" s="7"/>
      <c r="C274" s="51"/>
      <c r="D274" s="51"/>
      <c r="E274" s="51"/>
      <c r="F274" s="51"/>
      <c r="G274" s="51"/>
      <c r="H274" s="51"/>
      <c r="I274" s="51"/>
      <c r="J274" s="51"/>
      <c r="K274" s="51"/>
      <c r="L274" s="51"/>
    </row>
    <row r="275" spans="1:12" x14ac:dyDescent="0.3">
      <c r="A275" s="7"/>
      <c r="C275" s="51"/>
      <c r="D275" s="51"/>
      <c r="E275" s="51"/>
      <c r="F275" s="51"/>
      <c r="G275" s="51"/>
      <c r="H275" s="51"/>
      <c r="I275" s="51"/>
      <c r="J275" s="51"/>
      <c r="K275" s="51"/>
      <c r="L275" s="51"/>
    </row>
    <row r="276" spans="1:12" x14ac:dyDescent="0.3">
      <c r="A276" s="7"/>
      <c r="C276" s="51"/>
      <c r="D276" s="51"/>
      <c r="E276" s="51"/>
      <c r="F276" s="51"/>
      <c r="G276" s="51"/>
      <c r="H276" s="51"/>
      <c r="I276" s="51"/>
      <c r="J276" s="51"/>
      <c r="K276" s="51"/>
      <c r="L276" s="51"/>
    </row>
    <row r="277" spans="1:12" x14ac:dyDescent="0.3">
      <c r="A277" s="7"/>
      <c r="C277" s="51"/>
      <c r="D277" s="51"/>
      <c r="E277" s="51"/>
      <c r="F277" s="51"/>
      <c r="G277" s="51"/>
      <c r="H277" s="51"/>
      <c r="I277" s="51"/>
      <c r="J277" s="51"/>
      <c r="K277" s="51"/>
      <c r="L277" s="51"/>
    </row>
    <row r="278" spans="1:12" x14ac:dyDescent="0.3">
      <c r="A278" s="7"/>
      <c r="C278" s="51"/>
      <c r="D278" s="51"/>
      <c r="E278" s="51"/>
      <c r="F278" s="51"/>
      <c r="G278" s="51"/>
      <c r="H278" s="51"/>
      <c r="I278" s="51"/>
      <c r="J278" s="51"/>
      <c r="K278" s="51"/>
      <c r="L278" s="51"/>
    </row>
    <row r="279" spans="1:12" x14ac:dyDescent="0.3">
      <c r="A279" s="7"/>
      <c r="C279" s="51"/>
      <c r="D279" s="51"/>
      <c r="E279" s="51"/>
      <c r="F279" s="51"/>
      <c r="G279" s="51"/>
      <c r="H279" s="51"/>
      <c r="I279" s="51"/>
      <c r="J279" s="51"/>
      <c r="K279" s="51"/>
      <c r="L279" s="51"/>
    </row>
    <row r="280" spans="1:12" x14ac:dyDescent="0.3">
      <c r="A280" s="7"/>
      <c r="C280" s="51"/>
      <c r="D280" s="51"/>
      <c r="E280" s="51"/>
      <c r="F280" s="51"/>
      <c r="G280" s="51"/>
      <c r="H280" s="51"/>
      <c r="I280" s="51"/>
      <c r="J280" s="51"/>
      <c r="K280" s="51"/>
      <c r="L280" s="51"/>
    </row>
    <row r="281" spans="1:12" x14ac:dyDescent="0.3">
      <c r="A281" s="7"/>
      <c r="C281" s="51"/>
      <c r="D281" s="51"/>
      <c r="E281" s="51"/>
      <c r="F281" s="51"/>
      <c r="G281" s="51"/>
      <c r="H281" s="51"/>
      <c r="I281" s="51"/>
      <c r="J281" s="51"/>
      <c r="K281" s="51"/>
      <c r="L281" s="51"/>
    </row>
    <row r="282" spans="1:12" x14ac:dyDescent="0.3">
      <c r="A282" s="7"/>
      <c r="C282" s="51"/>
      <c r="D282" s="51"/>
      <c r="E282" s="51"/>
      <c r="F282" s="51"/>
      <c r="G282" s="51"/>
      <c r="H282" s="51"/>
      <c r="I282" s="51"/>
      <c r="J282" s="51"/>
      <c r="K282" s="51"/>
      <c r="L282" s="51"/>
    </row>
    <row r="283" spans="1:12" x14ac:dyDescent="0.3">
      <c r="A283" s="7"/>
      <c r="C283" s="51"/>
      <c r="D283" s="51"/>
      <c r="E283" s="51"/>
      <c r="F283" s="51"/>
      <c r="G283" s="51"/>
      <c r="H283" s="51"/>
      <c r="I283" s="51"/>
      <c r="J283" s="51"/>
      <c r="K283" s="51"/>
      <c r="L283" s="51"/>
    </row>
    <row r="284" spans="1:12" x14ac:dyDescent="0.3">
      <c r="A284" s="7"/>
      <c r="C284" s="51"/>
      <c r="D284" s="51"/>
      <c r="E284" s="51"/>
      <c r="F284" s="51"/>
      <c r="G284" s="51"/>
      <c r="H284" s="51"/>
      <c r="I284" s="51"/>
      <c r="J284" s="51"/>
      <c r="K284" s="51"/>
      <c r="L284" s="51"/>
    </row>
    <row r="285" spans="1:12" x14ac:dyDescent="0.3">
      <c r="A285" s="7"/>
      <c r="C285" s="51"/>
      <c r="D285" s="51"/>
      <c r="E285" s="51"/>
      <c r="F285" s="51"/>
      <c r="G285" s="51"/>
      <c r="H285" s="51"/>
      <c r="I285" s="51"/>
      <c r="J285" s="51"/>
      <c r="K285" s="51"/>
      <c r="L285" s="51"/>
    </row>
    <row r="286" spans="1:12" x14ac:dyDescent="0.3">
      <c r="A286" s="7"/>
      <c r="C286" s="51"/>
      <c r="D286" s="51"/>
      <c r="E286" s="51"/>
      <c r="F286" s="51"/>
      <c r="G286" s="51"/>
      <c r="H286" s="51"/>
      <c r="I286" s="51"/>
      <c r="J286" s="51"/>
      <c r="K286" s="51"/>
      <c r="L286" s="51"/>
    </row>
    <row r="287" spans="1:12" x14ac:dyDescent="0.3">
      <c r="A287" s="7"/>
      <c r="C287" s="51"/>
      <c r="D287" s="51"/>
      <c r="E287" s="51"/>
      <c r="F287" s="51"/>
      <c r="G287" s="51"/>
      <c r="H287" s="51"/>
      <c r="I287" s="51"/>
      <c r="J287" s="51"/>
      <c r="K287" s="51"/>
      <c r="L287" s="51"/>
    </row>
    <row r="288" spans="1:12" x14ac:dyDescent="0.3">
      <c r="A288" s="7"/>
      <c r="C288" s="51"/>
      <c r="D288" s="51"/>
      <c r="E288" s="51"/>
      <c r="F288" s="51"/>
      <c r="G288" s="51"/>
      <c r="H288" s="51"/>
      <c r="I288" s="51"/>
      <c r="J288" s="51"/>
      <c r="K288" s="51"/>
      <c r="L288" s="51"/>
    </row>
    <row r="289" spans="1:12" x14ac:dyDescent="0.3">
      <c r="A289" s="7"/>
      <c r="C289" s="51"/>
      <c r="D289" s="51"/>
      <c r="E289" s="51"/>
      <c r="F289" s="51"/>
      <c r="G289" s="51"/>
      <c r="H289" s="51"/>
      <c r="I289" s="51"/>
      <c r="J289" s="51"/>
      <c r="K289" s="51"/>
      <c r="L289" s="51"/>
    </row>
    <row r="290" spans="1:12" x14ac:dyDescent="0.3">
      <c r="A290" s="7"/>
      <c r="C290" s="51"/>
      <c r="D290" s="51"/>
      <c r="E290" s="51"/>
      <c r="F290" s="51"/>
      <c r="G290" s="51"/>
      <c r="H290" s="51"/>
      <c r="I290" s="51"/>
      <c r="J290" s="51"/>
      <c r="K290" s="51"/>
      <c r="L290" s="51"/>
    </row>
    <row r="291" spans="1:12" x14ac:dyDescent="0.3">
      <c r="A291" s="7"/>
      <c r="C291" s="51"/>
      <c r="D291" s="51"/>
      <c r="E291" s="51"/>
      <c r="F291" s="51"/>
      <c r="G291" s="51"/>
      <c r="H291" s="51"/>
      <c r="I291" s="51"/>
      <c r="J291" s="51"/>
      <c r="K291" s="51"/>
      <c r="L291" s="51"/>
    </row>
    <row r="292" spans="1:12" x14ac:dyDescent="0.3">
      <c r="A292" s="7"/>
      <c r="C292" s="51"/>
      <c r="D292" s="51"/>
      <c r="E292" s="51"/>
      <c r="F292" s="51"/>
      <c r="G292" s="51"/>
      <c r="H292" s="51"/>
      <c r="I292" s="51"/>
      <c r="J292" s="51"/>
      <c r="K292" s="51"/>
      <c r="L292" s="51"/>
    </row>
    <row r="293" spans="1:12" x14ac:dyDescent="0.3">
      <c r="A293" s="7"/>
      <c r="C293" s="51"/>
      <c r="D293" s="51"/>
      <c r="E293" s="51"/>
      <c r="F293" s="51"/>
      <c r="G293" s="51"/>
      <c r="H293" s="51"/>
      <c r="I293" s="51"/>
      <c r="J293" s="51"/>
      <c r="K293" s="51"/>
      <c r="L293" s="51"/>
    </row>
    <row r="294" spans="1:12" x14ac:dyDescent="0.3">
      <c r="A294" s="7"/>
      <c r="C294" s="51"/>
      <c r="D294" s="51"/>
      <c r="E294" s="51"/>
      <c r="F294" s="51"/>
      <c r="G294" s="51"/>
      <c r="H294" s="51"/>
      <c r="I294" s="51"/>
      <c r="J294" s="51"/>
      <c r="K294" s="51"/>
      <c r="L294" s="51"/>
    </row>
    <row r="295" spans="1:12" x14ac:dyDescent="0.3">
      <c r="A295" s="7"/>
      <c r="C295" s="51"/>
      <c r="D295" s="51"/>
      <c r="E295" s="51"/>
      <c r="F295" s="51"/>
      <c r="G295" s="51"/>
      <c r="H295" s="51"/>
      <c r="I295" s="51"/>
      <c r="J295" s="51"/>
      <c r="K295" s="51"/>
      <c r="L295" s="51"/>
    </row>
    <row r="296" spans="1:12" x14ac:dyDescent="0.3">
      <c r="A296" s="7"/>
      <c r="C296" s="51"/>
      <c r="D296" s="51"/>
      <c r="E296" s="51"/>
      <c r="F296" s="51"/>
      <c r="G296" s="51"/>
      <c r="H296" s="51"/>
      <c r="I296" s="51"/>
      <c r="J296" s="51"/>
      <c r="K296" s="51"/>
      <c r="L296" s="51"/>
    </row>
    <row r="297" spans="1:12" x14ac:dyDescent="0.3">
      <c r="C297" s="51"/>
      <c r="D297" s="51"/>
      <c r="E297" s="51"/>
      <c r="F297" s="51"/>
      <c r="G297" s="51"/>
      <c r="H297" s="51"/>
      <c r="I297" s="51"/>
      <c r="J297" s="51"/>
      <c r="K297" s="51"/>
      <c r="L297" s="51"/>
    </row>
    <row r="298" spans="1:12" x14ac:dyDescent="0.3">
      <c r="C298" s="51"/>
      <c r="D298" s="51"/>
      <c r="E298" s="51"/>
      <c r="F298" s="51"/>
      <c r="G298" s="51"/>
      <c r="H298" s="51"/>
      <c r="I298" s="51"/>
      <c r="J298" s="51"/>
      <c r="K298" s="51"/>
      <c r="L298" s="51"/>
    </row>
    <row r="299" spans="1:12" x14ac:dyDescent="0.3">
      <c r="C299" s="51"/>
      <c r="D299" s="51"/>
      <c r="E299" s="51"/>
      <c r="F299" s="51"/>
      <c r="G299" s="51"/>
      <c r="H299" s="51"/>
      <c r="I299" s="51"/>
      <c r="J299" s="51"/>
      <c r="K299" s="51"/>
      <c r="L299" s="51"/>
    </row>
    <row r="300" spans="1:12" x14ac:dyDescent="0.3">
      <c r="C300" s="51"/>
      <c r="D300" s="51"/>
      <c r="E300" s="51"/>
      <c r="F300" s="51"/>
      <c r="G300" s="51"/>
      <c r="H300" s="51"/>
      <c r="I300" s="51"/>
      <c r="J300" s="51"/>
      <c r="K300" s="51"/>
      <c r="L300" s="51"/>
    </row>
    <row r="301" spans="1:12" x14ac:dyDescent="0.3">
      <c r="C301" s="51"/>
      <c r="D301" s="51"/>
      <c r="E301" s="51"/>
      <c r="F301" s="51"/>
      <c r="G301" s="51"/>
      <c r="H301" s="51"/>
      <c r="I301" s="51"/>
      <c r="J301" s="51"/>
      <c r="K301" s="51"/>
      <c r="L301" s="51"/>
    </row>
    <row r="302" spans="1:12" x14ac:dyDescent="0.3">
      <c r="C302" s="51"/>
      <c r="D302" s="51"/>
      <c r="E302" s="51"/>
      <c r="F302" s="51"/>
      <c r="G302" s="51"/>
      <c r="H302" s="51"/>
      <c r="I302" s="51"/>
      <c r="J302" s="51"/>
      <c r="K302" s="51"/>
      <c r="L302" s="51"/>
    </row>
    <row r="303" spans="1:12" x14ac:dyDescent="0.3">
      <c r="C303" s="51"/>
      <c r="D303" s="51"/>
      <c r="E303" s="51"/>
      <c r="F303" s="51"/>
      <c r="G303" s="51"/>
      <c r="H303" s="51"/>
      <c r="I303" s="51"/>
      <c r="J303" s="51"/>
      <c r="K303" s="51"/>
      <c r="L303" s="51"/>
    </row>
    <row r="304" spans="1:12" x14ac:dyDescent="0.3">
      <c r="C304" s="51"/>
      <c r="D304" s="51"/>
      <c r="E304" s="51"/>
      <c r="F304" s="51"/>
      <c r="G304" s="51"/>
      <c r="H304" s="51"/>
      <c r="I304" s="51"/>
      <c r="J304" s="51"/>
      <c r="K304" s="51"/>
      <c r="L304" s="51"/>
    </row>
    <row r="305" spans="3:12" x14ac:dyDescent="0.3">
      <c r="C305" s="51"/>
      <c r="D305" s="51"/>
      <c r="E305" s="51"/>
      <c r="F305" s="51"/>
      <c r="G305" s="51"/>
      <c r="H305" s="51"/>
      <c r="I305" s="51"/>
      <c r="J305" s="51"/>
      <c r="K305" s="51"/>
      <c r="L305" s="51"/>
    </row>
    <row r="306" spans="3:12" x14ac:dyDescent="0.3">
      <c r="C306" s="51"/>
      <c r="D306" s="51"/>
      <c r="E306" s="51"/>
      <c r="F306" s="51"/>
      <c r="G306" s="51"/>
      <c r="H306" s="51"/>
      <c r="I306" s="51"/>
      <c r="J306" s="51"/>
      <c r="K306" s="51"/>
      <c r="L306" s="51"/>
    </row>
    <row r="307" spans="3:12" x14ac:dyDescent="0.3">
      <c r="C307" s="51"/>
      <c r="D307" s="51"/>
      <c r="E307" s="51"/>
      <c r="F307" s="51"/>
      <c r="G307" s="51"/>
      <c r="H307" s="51"/>
      <c r="I307" s="51"/>
      <c r="J307" s="51"/>
      <c r="K307" s="51"/>
      <c r="L307" s="51"/>
    </row>
    <row r="308" spans="3:12" x14ac:dyDescent="0.3">
      <c r="C308" s="51"/>
      <c r="D308" s="51"/>
      <c r="E308" s="51"/>
      <c r="F308" s="51"/>
      <c r="G308" s="51"/>
      <c r="H308" s="51"/>
      <c r="I308" s="51"/>
      <c r="J308" s="51"/>
      <c r="K308" s="51"/>
      <c r="L308" s="51"/>
    </row>
    <row r="309" spans="3:12" x14ac:dyDescent="0.3">
      <c r="C309" s="51"/>
      <c r="D309" s="51"/>
      <c r="E309" s="51"/>
      <c r="F309" s="51"/>
      <c r="G309" s="51"/>
      <c r="H309" s="51"/>
      <c r="I309" s="51"/>
      <c r="J309" s="51"/>
      <c r="K309" s="51"/>
      <c r="L309" s="51"/>
    </row>
    <row r="310" spans="3:12" x14ac:dyDescent="0.3">
      <c r="C310" s="51"/>
      <c r="D310" s="51"/>
      <c r="E310" s="51"/>
      <c r="F310" s="51"/>
      <c r="G310" s="51"/>
      <c r="H310" s="51"/>
      <c r="I310" s="51"/>
      <c r="J310" s="51"/>
      <c r="K310" s="51"/>
      <c r="L310" s="51"/>
    </row>
    <row r="311" spans="3:12" x14ac:dyDescent="0.3">
      <c r="C311" s="51"/>
      <c r="D311" s="51"/>
      <c r="E311" s="51"/>
      <c r="F311" s="51"/>
      <c r="G311" s="51"/>
      <c r="H311" s="51"/>
      <c r="I311" s="51"/>
      <c r="J311" s="51"/>
      <c r="K311" s="51"/>
      <c r="L311" s="51"/>
    </row>
    <row r="312" spans="3:12" x14ac:dyDescent="0.3">
      <c r="C312" s="51"/>
      <c r="D312" s="51"/>
      <c r="E312" s="51"/>
      <c r="F312" s="51"/>
      <c r="G312" s="51"/>
      <c r="H312" s="51"/>
      <c r="I312" s="51"/>
      <c r="J312" s="51"/>
      <c r="K312" s="51"/>
      <c r="L312" s="51"/>
    </row>
    <row r="313" spans="3:12" x14ac:dyDescent="0.3">
      <c r="C313" s="51"/>
      <c r="D313" s="51"/>
      <c r="E313" s="51"/>
      <c r="F313" s="51"/>
      <c r="G313" s="51"/>
      <c r="H313" s="51"/>
      <c r="I313" s="51"/>
      <c r="J313" s="51"/>
      <c r="K313" s="51"/>
      <c r="L313" s="51"/>
    </row>
    <row r="314" spans="3:12" x14ac:dyDescent="0.3">
      <c r="C314" s="51"/>
      <c r="D314" s="51"/>
      <c r="E314" s="51"/>
      <c r="F314" s="51"/>
      <c r="G314" s="51"/>
      <c r="H314" s="51"/>
      <c r="I314" s="51"/>
      <c r="J314" s="51"/>
      <c r="K314" s="51"/>
      <c r="L314" s="51"/>
    </row>
    <row r="315" spans="3:12" x14ac:dyDescent="0.3">
      <c r="C315" s="51"/>
      <c r="D315" s="51"/>
      <c r="E315" s="51"/>
      <c r="F315" s="51"/>
      <c r="G315" s="51"/>
      <c r="H315" s="51"/>
      <c r="I315" s="51"/>
      <c r="J315" s="51"/>
      <c r="K315" s="51"/>
      <c r="L315" s="51"/>
    </row>
    <row r="316" spans="3:12" x14ac:dyDescent="0.3">
      <c r="C316" s="51"/>
      <c r="D316" s="51"/>
      <c r="E316" s="51"/>
      <c r="F316" s="51"/>
      <c r="G316" s="51"/>
      <c r="H316" s="51"/>
      <c r="I316" s="51"/>
      <c r="J316" s="51"/>
      <c r="K316" s="51"/>
      <c r="L316" s="51"/>
    </row>
    <row r="317" spans="3:12" x14ac:dyDescent="0.3">
      <c r="C317" s="51"/>
      <c r="D317" s="51"/>
      <c r="E317" s="51"/>
      <c r="F317" s="51"/>
      <c r="G317" s="51"/>
      <c r="H317" s="51"/>
      <c r="I317" s="51"/>
      <c r="J317" s="51"/>
      <c r="K317" s="51"/>
      <c r="L317" s="51"/>
    </row>
    <row r="318" spans="3:12" x14ac:dyDescent="0.3">
      <c r="C318" s="51"/>
      <c r="D318" s="51"/>
      <c r="E318" s="51"/>
      <c r="F318" s="51"/>
      <c r="G318" s="51"/>
      <c r="H318" s="51"/>
      <c r="I318" s="51"/>
      <c r="J318" s="51"/>
      <c r="K318" s="51"/>
      <c r="L318" s="51"/>
    </row>
    <row r="319" spans="3:12" x14ac:dyDescent="0.3">
      <c r="C319" s="51"/>
      <c r="D319" s="51"/>
      <c r="E319" s="51"/>
      <c r="F319" s="51"/>
      <c r="G319" s="51"/>
      <c r="H319" s="51"/>
      <c r="I319" s="51"/>
      <c r="J319" s="51"/>
      <c r="K319" s="51"/>
      <c r="L319" s="51"/>
    </row>
    <row r="320" spans="3:12" x14ac:dyDescent="0.3">
      <c r="C320" s="51"/>
      <c r="D320" s="51"/>
      <c r="E320" s="51"/>
      <c r="F320" s="51"/>
      <c r="G320" s="51"/>
      <c r="H320" s="51"/>
      <c r="I320" s="51"/>
      <c r="J320" s="51"/>
      <c r="K320" s="51"/>
      <c r="L320" s="51"/>
    </row>
    <row r="321" spans="3:12" x14ac:dyDescent="0.3">
      <c r="C321" s="51"/>
      <c r="D321" s="51"/>
      <c r="E321" s="51"/>
      <c r="F321" s="51"/>
      <c r="G321" s="51"/>
      <c r="H321" s="51"/>
      <c r="I321" s="51"/>
      <c r="J321" s="51"/>
      <c r="K321" s="51"/>
      <c r="L321" s="51"/>
    </row>
    <row r="322" spans="3:12" x14ac:dyDescent="0.3">
      <c r="C322" s="51"/>
      <c r="D322" s="51"/>
      <c r="E322" s="51"/>
      <c r="F322" s="51"/>
      <c r="G322" s="51"/>
      <c r="H322" s="51"/>
      <c r="I322" s="51"/>
      <c r="J322" s="51"/>
      <c r="K322" s="51"/>
      <c r="L322" s="51"/>
    </row>
    <row r="323" spans="3:12" x14ac:dyDescent="0.3">
      <c r="C323" s="51"/>
      <c r="D323" s="51"/>
      <c r="E323" s="51"/>
      <c r="F323" s="51"/>
      <c r="G323" s="51"/>
      <c r="H323" s="51"/>
      <c r="I323" s="51"/>
      <c r="J323" s="51"/>
      <c r="K323" s="51"/>
      <c r="L323" s="51"/>
    </row>
    <row r="324" spans="3:12" x14ac:dyDescent="0.3">
      <c r="C324" s="51"/>
      <c r="D324" s="51"/>
      <c r="E324" s="51"/>
      <c r="F324" s="51"/>
      <c r="G324" s="51"/>
      <c r="H324" s="51"/>
      <c r="I324" s="51"/>
      <c r="J324" s="51"/>
      <c r="K324" s="51"/>
      <c r="L324" s="51"/>
    </row>
    <row r="325" spans="3:12" x14ac:dyDescent="0.3">
      <c r="C325" s="51"/>
      <c r="D325" s="51"/>
      <c r="E325" s="51"/>
      <c r="F325" s="51"/>
      <c r="G325" s="51"/>
      <c r="H325" s="51"/>
      <c r="I325" s="51"/>
      <c r="J325" s="51"/>
      <c r="K325" s="51"/>
      <c r="L325" s="51"/>
    </row>
    <row r="326" spans="3:12" x14ac:dyDescent="0.3">
      <c r="C326" s="51"/>
      <c r="D326" s="51"/>
      <c r="E326" s="51"/>
      <c r="F326" s="51"/>
      <c r="G326" s="51"/>
      <c r="H326" s="51"/>
      <c r="I326" s="51"/>
      <c r="J326" s="51"/>
      <c r="K326" s="51"/>
      <c r="L326" s="51"/>
    </row>
    <row r="327" spans="3:12" x14ac:dyDescent="0.3">
      <c r="C327" s="51"/>
      <c r="D327" s="51"/>
      <c r="E327" s="51"/>
      <c r="F327" s="51"/>
      <c r="G327" s="51"/>
      <c r="H327" s="51"/>
      <c r="I327" s="51"/>
      <c r="J327" s="51"/>
      <c r="K327" s="51"/>
      <c r="L327" s="51"/>
    </row>
    <row r="328" spans="3:12" x14ac:dyDescent="0.3">
      <c r="C328" s="51"/>
      <c r="D328" s="51"/>
      <c r="E328" s="51"/>
      <c r="F328" s="51"/>
      <c r="G328" s="51"/>
      <c r="H328" s="51"/>
      <c r="I328" s="51"/>
      <c r="J328" s="51"/>
      <c r="K328" s="51"/>
      <c r="L328" s="51"/>
    </row>
    <row r="329" spans="3:12" x14ac:dyDescent="0.3">
      <c r="C329" s="51"/>
      <c r="D329" s="51"/>
      <c r="E329" s="51"/>
      <c r="F329" s="51"/>
      <c r="G329" s="51"/>
      <c r="H329" s="51"/>
      <c r="I329" s="51"/>
      <c r="J329" s="51"/>
      <c r="K329" s="51"/>
      <c r="L329" s="51"/>
    </row>
    <row r="330" spans="3:12" x14ac:dyDescent="0.3">
      <c r="C330" s="51"/>
      <c r="D330" s="51"/>
      <c r="E330" s="51"/>
      <c r="F330" s="51"/>
      <c r="G330" s="51"/>
      <c r="H330" s="51"/>
      <c r="I330" s="51"/>
      <c r="J330" s="51"/>
      <c r="K330" s="51"/>
      <c r="L330" s="51"/>
    </row>
    <row r="331" spans="3:12" x14ac:dyDescent="0.3">
      <c r="C331" s="51"/>
      <c r="D331" s="51"/>
      <c r="E331" s="51"/>
      <c r="F331" s="51"/>
      <c r="G331" s="51"/>
      <c r="H331" s="51"/>
      <c r="I331" s="51"/>
      <c r="J331" s="51"/>
      <c r="K331" s="51"/>
      <c r="L331" s="51"/>
    </row>
    <row r="332" spans="3:12" x14ac:dyDescent="0.3">
      <c r="C332" s="51"/>
      <c r="D332" s="51"/>
      <c r="E332" s="51"/>
      <c r="F332" s="51"/>
      <c r="G332" s="51"/>
      <c r="H332" s="51"/>
      <c r="I332" s="51"/>
      <c r="J332" s="51"/>
      <c r="K332" s="51"/>
      <c r="L332" s="51"/>
    </row>
    <row r="333" spans="3:12" x14ac:dyDescent="0.3">
      <c r="C333" s="51"/>
      <c r="D333" s="51"/>
      <c r="E333" s="51"/>
      <c r="F333" s="51"/>
      <c r="G333" s="51"/>
      <c r="H333" s="51"/>
      <c r="I333" s="51"/>
      <c r="J333" s="51"/>
      <c r="K333" s="51"/>
      <c r="L333" s="51"/>
    </row>
    <row r="334" spans="3:12" x14ac:dyDescent="0.3">
      <c r="C334" s="51"/>
      <c r="D334" s="51"/>
      <c r="E334" s="51"/>
      <c r="F334" s="51"/>
      <c r="G334" s="51"/>
      <c r="H334" s="51"/>
      <c r="I334" s="51"/>
      <c r="J334" s="51"/>
      <c r="K334" s="51"/>
      <c r="L334" s="51"/>
    </row>
    <row r="335" spans="3:12" x14ac:dyDescent="0.3">
      <c r="C335" s="51"/>
      <c r="D335" s="51"/>
      <c r="E335" s="51"/>
      <c r="F335" s="51"/>
      <c r="G335" s="51"/>
      <c r="H335" s="51"/>
      <c r="I335" s="51"/>
      <c r="J335" s="51"/>
      <c r="K335" s="51"/>
      <c r="L335" s="51"/>
    </row>
    <row r="336" spans="3:12" x14ac:dyDescent="0.3">
      <c r="C336" s="51"/>
      <c r="D336" s="51"/>
      <c r="E336" s="51"/>
      <c r="F336" s="51"/>
      <c r="G336" s="51"/>
      <c r="H336" s="51"/>
      <c r="I336" s="51"/>
      <c r="J336" s="51"/>
      <c r="K336" s="51"/>
      <c r="L336" s="51"/>
    </row>
    <row r="337" spans="3:12" x14ac:dyDescent="0.3">
      <c r="C337" s="51"/>
      <c r="D337" s="51"/>
      <c r="E337" s="51"/>
      <c r="F337" s="51"/>
      <c r="G337" s="51"/>
      <c r="H337" s="51"/>
      <c r="I337" s="51"/>
      <c r="J337" s="51"/>
      <c r="K337" s="51"/>
      <c r="L337" s="51"/>
    </row>
    <row r="338" spans="3:12" x14ac:dyDescent="0.3">
      <c r="C338" s="51"/>
      <c r="D338" s="51"/>
      <c r="E338" s="51"/>
      <c r="F338" s="51"/>
      <c r="G338" s="51"/>
      <c r="H338" s="51"/>
      <c r="I338" s="51"/>
      <c r="J338" s="51"/>
      <c r="K338" s="51"/>
      <c r="L338" s="51"/>
    </row>
    <row r="339" spans="3:12" x14ac:dyDescent="0.3">
      <c r="C339" s="51"/>
      <c r="D339" s="51"/>
      <c r="E339" s="51"/>
      <c r="F339" s="51"/>
      <c r="G339" s="51"/>
      <c r="H339" s="51"/>
      <c r="I339" s="51"/>
      <c r="J339" s="51"/>
      <c r="K339" s="51"/>
      <c r="L339" s="51"/>
    </row>
  </sheetData>
  <pageMargins left="0.7" right="0.7" top="0.75" bottom="0.75" header="0.3" footer="0.3"/>
  <pageSetup paperSize="9" scale="60" orientation="portrait" r:id="rId1"/>
  <colBreaks count="2" manualBreakCount="2">
    <brk id="13" max="87" man="1"/>
    <brk id="27" max="8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rgb="FF92D050"/>
  </sheetPr>
  <dimension ref="B2:G41"/>
  <sheetViews>
    <sheetView showGridLines="0" showRowColHeaders="0" zoomScaleNormal="100" workbookViewId="0">
      <selection activeCell="B10" sqref="B10"/>
    </sheetView>
  </sheetViews>
  <sheetFormatPr defaultRowHeight="14.5" x14ac:dyDescent="0.35"/>
  <cols>
    <col min="1" max="1" width="4" customWidth="1"/>
    <col min="2" max="2" width="78.54296875" customWidth="1"/>
    <col min="3" max="3" width="9.54296875" customWidth="1"/>
    <col min="4" max="4" width="24.54296875" customWidth="1"/>
    <col min="5" max="5" width="4.7265625" bestFit="1" customWidth="1"/>
    <col min="6" max="6" width="9.7265625" bestFit="1" customWidth="1"/>
    <col min="7" max="7" width="59" bestFit="1" customWidth="1"/>
  </cols>
  <sheetData>
    <row r="2" spans="2:6" x14ac:dyDescent="0.35">
      <c r="B2" s="1" t="s">
        <v>59</v>
      </c>
    </row>
    <row r="3" spans="2:6" x14ac:dyDescent="0.35">
      <c r="B3" s="2" t="s">
        <v>60</v>
      </c>
      <c r="C3" s="17">
        <v>0</v>
      </c>
    </row>
    <row r="4" spans="2:6" x14ac:dyDescent="0.35">
      <c r="B4" s="2" t="s">
        <v>61</v>
      </c>
      <c r="C4" s="17">
        <v>5000</v>
      </c>
    </row>
    <row r="5" spans="2:6" x14ac:dyDescent="0.35">
      <c r="B5" s="2" t="s">
        <v>15</v>
      </c>
      <c r="C5" s="17">
        <v>10000</v>
      </c>
    </row>
    <row r="6" spans="2:6" x14ac:dyDescent="0.35">
      <c r="B6" s="2" t="s">
        <v>62</v>
      </c>
      <c r="C6" s="17">
        <v>20000</v>
      </c>
    </row>
    <row r="7" spans="2:6" x14ac:dyDescent="0.35">
      <c r="B7" s="2" t="s">
        <v>63</v>
      </c>
      <c r="C7" s="17">
        <v>25000</v>
      </c>
    </row>
    <row r="8" spans="2:6" x14ac:dyDescent="0.35">
      <c r="B8" s="2" t="s">
        <v>64</v>
      </c>
      <c r="C8" s="17">
        <v>30000</v>
      </c>
    </row>
    <row r="9" spans="2:6" x14ac:dyDescent="0.35">
      <c r="B9" s="2" t="s">
        <v>65</v>
      </c>
      <c r="C9" s="17">
        <v>40000</v>
      </c>
    </row>
    <row r="10" spans="2:6" x14ac:dyDescent="0.35">
      <c r="B10" s="2" t="s">
        <v>66</v>
      </c>
      <c r="C10" s="17">
        <v>0</v>
      </c>
    </row>
    <row r="11" spans="2:6" x14ac:dyDescent="0.35">
      <c r="B11" s="14"/>
      <c r="C11" s="14"/>
      <c r="D11" s="14"/>
    </row>
    <row r="12" spans="2:6" x14ac:dyDescent="0.35">
      <c r="B12" s="89" t="s">
        <v>67</v>
      </c>
      <c r="C12" s="14"/>
      <c r="D12" s="14"/>
    </row>
    <row r="13" spans="2:6" x14ac:dyDescent="0.35">
      <c r="B13" s="2" t="s">
        <v>60</v>
      </c>
      <c r="C13" s="17">
        <v>20000</v>
      </c>
      <c r="D13" s="14"/>
      <c r="E13" s="2" t="s">
        <v>68</v>
      </c>
      <c r="F13" s="17"/>
    </row>
    <row r="14" spans="2:6" x14ac:dyDescent="0.35">
      <c r="B14" s="2" t="s">
        <v>61</v>
      </c>
      <c r="C14" s="17">
        <v>15000</v>
      </c>
      <c r="D14" s="14"/>
      <c r="E14" s="2" t="s">
        <v>8</v>
      </c>
      <c r="F14" s="17"/>
    </row>
    <row r="15" spans="2:6" x14ac:dyDescent="0.35">
      <c r="B15" s="2" t="s">
        <v>15</v>
      </c>
      <c r="C15" s="17">
        <v>10000</v>
      </c>
      <c r="D15" s="14"/>
      <c r="E15" s="2"/>
      <c r="F15" s="17"/>
    </row>
    <row r="16" spans="2:6" x14ac:dyDescent="0.35">
      <c r="B16" s="2" t="s">
        <v>62</v>
      </c>
      <c r="C16" s="17">
        <v>10000</v>
      </c>
      <c r="D16" s="14"/>
      <c r="E16" s="2"/>
      <c r="F16" s="17"/>
    </row>
    <row r="17" spans="2:7" x14ac:dyDescent="0.35">
      <c r="B17" s="2" t="s">
        <v>63</v>
      </c>
      <c r="C17" s="17">
        <v>0</v>
      </c>
      <c r="D17" s="14"/>
      <c r="E17" s="2"/>
      <c r="F17" s="17"/>
    </row>
    <row r="18" spans="2:7" x14ac:dyDescent="0.35">
      <c r="B18" s="2" t="s">
        <v>64</v>
      </c>
      <c r="C18" s="17">
        <v>0</v>
      </c>
      <c r="D18" s="14"/>
    </row>
    <row r="19" spans="2:7" x14ac:dyDescent="0.35">
      <c r="B19" s="2" t="s">
        <v>65</v>
      </c>
      <c r="C19" s="17">
        <v>0</v>
      </c>
      <c r="D19" s="14"/>
    </row>
    <row r="20" spans="2:7" x14ac:dyDescent="0.35">
      <c r="B20" s="2" t="s">
        <v>66</v>
      </c>
      <c r="C20" s="17">
        <v>10000</v>
      </c>
      <c r="D20" s="14"/>
    </row>
    <row r="21" spans="2:7" x14ac:dyDescent="0.35">
      <c r="D21" s="14"/>
    </row>
    <row r="22" spans="2:7" x14ac:dyDescent="0.35">
      <c r="B22" s="1" t="s">
        <v>69</v>
      </c>
    </row>
    <row r="23" spans="2:7" x14ac:dyDescent="0.35">
      <c r="B23" s="2" t="s">
        <v>70</v>
      </c>
      <c r="C23" s="15">
        <v>1</v>
      </c>
      <c r="D23" s="2" t="s">
        <v>71</v>
      </c>
      <c r="E23" s="2" t="s">
        <v>72</v>
      </c>
      <c r="F23" s="16">
        <v>1</v>
      </c>
      <c r="G23" s="2" t="s">
        <v>73</v>
      </c>
    </row>
    <row r="25" spans="2:7" x14ac:dyDescent="0.35">
      <c r="B25" s="1" t="s">
        <v>74</v>
      </c>
    </row>
    <row r="26" spans="2:7" x14ac:dyDescent="0.35">
      <c r="B26" s="2" t="s">
        <v>75</v>
      </c>
      <c r="C26" s="86">
        <v>17000</v>
      </c>
    </row>
    <row r="28" spans="2:7" x14ac:dyDescent="0.35">
      <c r="B28" s="1" t="s">
        <v>76</v>
      </c>
    </row>
    <row r="29" spans="2:7" x14ac:dyDescent="0.35">
      <c r="B29" t="s">
        <v>77</v>
      </c>
    </row>
    <row r="30" spans="2:7" x14ac:dyDescent="0.35">
      <c r="B30" s="94" t="s">
        <v>78</v>
      </c>
      <c r="C30" s="96">
        <v>1.05</v>
      </c>
    </row>
    <row r="31" spans="2:7" x14ac:dyDescent="0.35">
      <c r="B31" s="94" t="s">
        <v>79</v>
      </c>
      <c r="C31" s="96">
        <v>1.05</v>
      </c>
    </row>
    <row r="32" spans="2:7" x14ac:dyDescent="0.35">
      <c r="B32" s="94" t="s">
        <v>80</v>
      </c>
      <c r="C32" s="96">
        <v>1.1000000000000001</v>
      </c>
    </row>
    <row r="33" spans="2:3" x14ac:dyDescent="0.35">
      <c r="B33" s="94" t="s">
        <v>81</v>
      </c>
      <c r="C33" s="96">
        <v>1.1499999999999999</v>
      </c>
    </row>
    <row r="34" spans="2:3" x14ac:dyDescent="0.35">
      <c r="B34" s="94" t="s">
        <v>82</v>
      </c>
      <c r="C34" s="96">
        <v>1.2</v>
      </c>
    </row>
    <row r="35" spans="2:3" x14ac:dyDescent="0.35">
      <c r="B35" s="94" t="s">
        <v>83</v>
      </c>
      <c r="C35" s="96">
        <v>1.2</v>
      </c>
    </row>
    <row r="36" spans="2:3" x14ac:dyDescent="0.35">
      <c r="B36" s="94" t="s">
        <v>84</v>
      </c>
      <c r="C36" s="96">
        <v>1.25</v>
      </c>
    </row>
    <row r="37" spans="2:3" x14ac:dyDescent="0.35">
      <c r="B37" s="94" t="s">
        <v>85</v>
      </c>
      <c r="C37" s="96">
        <v>1.3</v>
      </c>
    </row>
    <row r="38" spans="2:3" x14ac:dyDescent="0.35">
      <c r="B38" s="94" t="s">
        <v>86</v>
      </c>
      <c r="C38" s="96">
        <v>1.3</v>
      </c>
    </row>
    <row r="39" spans="2:3" x14ac:dyDescent="0.35">
      <c r="B39" s="94" t="s">
        <v>87</v>
      </c>
      <c r="C39" s="96">
        <v>1.35</v>
      </c>
    </row>
    <row r="40" spans="2:3" x14ac:dyDescent="0.35">
      <c r="B40" s="94" t="s">
        <v>88</v>
      </c>
      <c r="C40" s="96">
        <v>1.4</v>
      </c>
    </row>
    <row r="41" spans="2:3" x14ac:dyDescent="0.35">
      <c r="B41" s="94" t="s">
        <v>53</v>
      </c>
      <c r="C41" s="96">
        <v>1.4</v>
      </c>
    </row>
  </sheetData>
  <pageMargins left="0.7" right="0.7" top="0.75" bottom="0.75" header="0.3" footer="0.3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207D-8DB2-45D6-8668-FA9F885A41A8}">
  <sheetPr codeName="Blad7">
    <tabColor rgb="FF92D050"/>
  </sheetPr>
  <dimension ref="B2:C17"/>
  <sheetViews>
    <sheetView showGridLines="0" showRowColHeaders="0" zoomScale="115" zoomScaleNormal="115" workbookViewId="0">
      <selection activeCell="E17" sqref="E17"/>
    </sheetView>
  </sheetViews>
  <sheetFormatPr defaultRowHeight="14.5" x14ac:dyDescent="0.35"/>
  <cols>
    <col min="1" max="1" width="3.453125" customWidth="1"/>
    <col min="2" max="2" width="72.7265625" bestFit="1" customWidth="1"/>
    <col min="3" max="3" width="10.453125" bestFit="1" customWidth="1"/>
  </cols>
  <sheetData>
    <row r="2" spans="2:3" x14ac:dyDescent="0.35">
      <c r="B2" s="2" t="s">
        <v>89</v>
      </c>
      <c r="C2" s="95">
        <v>1.3335E-2</v>
      </c>
    </row>
    <row r="3" spans="2:3" x14ac:dyDescent="0.35">
      <c r="C3" s="87"/>
    </row>
    <row r="4" spans="2:3" x14ac:dyDescent="0.35">
      <c r="B4" s="1" t="s">
        <v>90</v>
      </c>
      <c r="C4" s="87"/>
    </row>
    <row r="5" spans="2:3" x14ac:dyDescent="0.35">
      <c r="B5" s="2" t="s">
        <v>91</v>
      </c>
      <c r="C5" s="90" t="s">
        <v>92</v>
      </c>
    </row>
    <row r="6" spans="2:3" x14ac:dyDescent="0.35">
      <c r="B6" s="2" t="s">
        <v>93</v>
      </c>
      <c r="C6" s="17">
        <v>2192</v>
      </c>
    </row>
    <row r="7" spans="2:3" x14ac:dyDescent="0.35">
      <c r="C7" s="87"/>
    </row>
    <row r="8" spans="2:3" x14ac:dyDescent="0.35">
      <c r="B8" s="2" t="s">
        <v>94</v>
      </c>
      <c r="C8" s="90" t="s">
        <v>92</v>
      </c>
    </row>
    <row r="9" spans="2:3" x14ac:dyDescent="0.35">
      <c r="B9" s="2" t="s">
        <v>95</v>
      </c>
      <c r="C9" s="2"/>
    </row>
    <row r="10" spans="2:3" x14ac:dyDescent="0.35">
      <c r="B10" s="56" t="s">
        <v>96</v>
      </c>
      <c r="C10" s="17">
        <v>2192</v>
      </c>
    </row>
    <row r="11" spans="2:3" x14ac:dyDescent="0.35">
      <c r="B11" s="56" t="s">
        <v>97</v>
      </c>
      <c r="C11" s="17">
        <v>2188</v>
      </c>
    </row>
    <row r="12" spans="2:3" x14ac:dyDescent="0.35">
      <c r="B12" s="56" t="s">
        <v>98</v>
      </c>
      <c r="C12" s="17">
        <v>2300</v>
      </c>
    </row>
    <row r="13" spans="2:3" x14ac:dyDescent="0.35">
      <c r="B13" s="56" t="s">
        <v>99</v>
      </c>
      <c r="C13" s="17">
        <v>2430</v>
      </c>
    </row>
    <row r="14" spans="2:3" x14ac:dyDescent="0.35">
      <c r="B14" s="56" t="s">
        <v>100</v>
      </c>
      <c r="C14" s="17">
        <v>2541</v>
      </c>
    </row>
    <row r="15" spans="2:3" x14ac:dyDescent="0.35">
      <c r="B15" s="56" t="s">
        <v>101</v>
      </c>
      <c r="C15" s="17">
        <v>2716</v>
      </c>
    </row>
    <row r="16" spans="2:3" x14ac:dyDescent="0.35">
      <c r="B16" s="56" t="s">
        <v>102</v>
      </c>
      <c r="C16" s="17">
        <v>2773</v>
      </c>
    </row>
    <row r="17" spans="2:3" x14ac:dyDescent="0.35">
      <c r="B17" s="56" t="s">
        <v>103</v>
      </c>
      <c r="C17" s="17">
        <v>2855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3BB143E33B0D4D9284063144BAF8E0" ma:contentTypeVersion="19" ma:contentTypeDescription="Een nieuw document maken." ma:contentTypeScope="" ma:versionID="647a57dac63798a584a72d222b5294f8">
  <xsd:schema xmlns:xsd="http://www.w3.org/2001/XMLSchema" xmlns:xs="http://www.w3.org/2001/XMLSchema" xmlns:p="http://schemas.microsoft.com/office/2006/metadata/properties" xmlns:ns2="d5f9a9f5-ad66-42db-8250-6283d3f75430" xmlns:ns3="b0770d5c-07a0-432a-9a3d-47d814ca424c" targetNamespace="http://schemas.microsoft.com/office/2006/metadata/properties" ma:root="true" ma:fieldsID="3c81aeadb82b7914e0a53be2fd12bb14" ns2:_="" ns3:_="">
    <xsd:import namespace="d5f9a9f5-ad66-42db-8250-6283d3f75430"/>
    <xsd:import namespace="b0770d5c-07a0-432a-9a3d-47d814ca4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9a9f5-ad66-42db-8250-6283d3f754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451ee2d7-d247-4863-a917-452ecd96ee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70d5c-07a0-432a-9a3d-47d814ca4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c0b1ac3-d87a-44c9-a31d-b32c5b23644d}" ma:internalName="TaxCatchAll" ma:showField="CatchAllData" ma:web="b0770d5c-07a0-432a-9a3d-47d814ca4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f9a9f5-ad66-42db-8250-6283d3f75430">
      <Terms xmlns="http://schemas.microsoft.com/office/infopath/2007/PartnerControls"/>
    </lcf76f155ced4ddcb4097134ff3c332f>
    <TaxCatchAll xmlns="b0770d5c-07a0-432a-9a3d-47d814ca42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810D1D-6DE5-493D-82F5-FDF8BFFE3DB2}"/>
</file>

<file path=customXml/itemProps2.xml><?xml version="1.0" encoding="utf-8"?>
<ds:datastoreItem xmlns:ds="http://schemas.openxmlformats.org/officeDocument/2006/customXml" ds:itemID="{9A1699C2-0C6A-4064-AEEB-588354455BB1}">
  <ds:schemaRefs>
    <ds:schemaRef ds:uri="http://schemas.microsoft.com/office/2006/metadata/properties"/>
    <ds:schemaRef ds:uri="http://schemas.microsoft.com/office/infopath/2007/PartnerControls"/>
    <ds:schemaRef ds:uri="d5f9a9f5-ad66-42db-8250-6283d3f75430"/>
    <ds:schemaRef ds:uri="b0770d5c-07a0-432a-9a3d-47d814ca424c"/>
  </ds:schemaRefs>
</ds:datastoreItem>
</file>

<file path=customXml/itemProps3.xml><?xml version="1.0" encoding="utf-8"?>
<ds:datastoreItem xmlns:ds="http://schemas.openxmlformats.org/officeDocument/2006/customXml" ds:itemID="{DB000217-9E59-4119-987D-AC7E58124A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6</vt:i4>
      </vt:variant>
    </vt:vector>
  </HeadingPairs>
  <TitlesOfParts>
    <vt:vector size="13" baseType="lpstr">
      <vt:lpstr>toelichting</vt:lpstr>
      <vt:lpstr>nietAOW</vt:lpstr>
      <vt:lpstr>welAOW</vt:lpstr>
      <vt:lpstr>box3 nietAOW</vt:lpstr>
      <vt:lpstr>box3 welAOW</vt:lpstr>
      <vt:lpstr>overige parameters</vt:lpstr>
      <vt:lpstr>onderhoud en energie</vt:lpstr>
      <vt:lpstr>'box3 nietAOW'!Afdrukbereik</vt:lpstr>
      <vt:lpstr>'box3 welAOW'!Afdrukbereik</vt:lpstr>
      <vt:lpstr>nietAOW!Afdrukbereik</vt:lpstr>
      <vt:lpstr>'overige parameters'!Afdrukbereik</vt:lpstr>
      <vt:lpstr>toelichting!Afdrukbereik</vt:lpstr>
      <vt:lpstr>welAOW!Afdrukbereik</vt:lpstr>
    </vt:vector>
  </TitlesOfParts>
  <Manager/>
  <Company>Officium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MarcelW_nibud.nl</dc:creator>
  <cp:keywords/>
  <dc:description/>
  <cp:lastModifiedBy>Marcel Warnaar</cp:lastModifiedBy>
  <cp:revision/>
  <dcterms:created xsi:type="dcterms:W3CDTF">2013-10-09T08:15:37Z</dcterms:created>
  <dcterms:modified xsi:type="dcterms:W3CDTF">2025-11-28T07:58:42Z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0x0101005C3BB143E33B0D4D9284063144BAF8E0</vt:lpwstr>
  </property>
  <property fmtid="{D5CDD505-2E9C-101B-9397-08002B2CF9AE}" pid="3" name="AuthorIds_UIVersion_2048">
    <vt:lpwstr>53</vt:lpwstr>
  </property>
  <property fmtid="{D5CDD505-2E9C-101B-9397-08002B2CF9AE}" pid="4" name="AuthorIds_UIVersion_3584">
    <vt:lpwstr>29</vt:lpwstr>
  </property>
  <property fmtid="{D5CDD505-2E9C-101B-9397-08002B2CF9AE}" pid="5" name="MediaServiceImageTags">
    <vt:lpwstr/>
  </property>
</Properties>
</file>